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9.xml.rels" ContentType="application/vnd.openxmlformats-package.relationships+xml"/>
  <Override PartName="/xl/worksheets/_rels/sheet1.xml.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harts/_rels/chart12.xml.rels" ContentType="application/vnd.openxmlformats-package.relationships+xml"/>
  <Override PartName="/xl/charts/chart12.xml" ContentType="application/vnd.openxmlformats-officedocument.drawingml.chart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10_8" sheetId="1" state="visible" r:id="rId2"/>
    <sheet name="GTO1990" sheetId="2" state="visible" r:id="rId3"/>
    <sheet name="GTO1995" sheetId="3" state="visible" r:id="rId4"/>
    <sheet name="GTO2000" sheetId="4" state="visible" r:id="rId5"/>
    <sheet name="GTO2005" sheetId="5" state="visible" r:id="rId6"/>
    <sheet name="GTO2010" sheetId="6" state="visible" r:id="rId7"/>
    <sheet name="GTO2015" sheetId="7" state="visible" r:id="rId8"/>
    <sheet name="GTO2020" sheetId="8" state="visible" r:id="rId9"/>
    <sheet name="Notas" sheetId="9" state="visible" r:id="rId10"/>
  </sheets>
  <definedNames>
    <definedName function="false" hidden="false" localSheetId="0" name="_xlnm.Print_Area" vbProcedure="false">G10_8!$C$2:$K$30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<sst xmlns="http://schemas.openxmlformats.org/spreadsheetml/2006/main" count="781" uniqueCount="159">
  <si>
    <t xml:space="preserve">Mun:</t>
  </si>
  <si>
    <t xml:space="preserve">Estado de Guanajuato</t>
  </si>
  <si>
    <t xml:space="preserve">Inicial:</t>
  </si>
  <si>
    <t xml:space="preserve">Final:</t>
  </si>
  <si>
    <t xml:space="preserve">Fuente: Elaborado por el IPLANEG en base a INEGI, Censos de Población de 1990 a 2015, Tabulados Básicos.</t>
  </si>
  <si>
    <t xml:space="preserve">Hombres</t>
  </si>
  <si>
    <t xml:space="preserve">Mujeres</t>
  </si>
  <si>
    <t xml:space="preserve">Nacional</t>
  </si>
  <si>
    <t xml:space="preserve">0-4</t>
  </si>
  <si>
    <t xml:space="preserve">5-9</t>
  </si>
  <si>
    <t xml:space="preserve">Abasolo</t>
  </si>
  <si>
    <t xml:space="preserve">10-14</t>
  </si>
  <si>
    <t xml:space="preserve">Acámbaro</t>
  </si>
  <si>
    <t xml:space="preserve">15-19</t>
  </si>
  <si>
    <t xml:space="preserve">San Miguel de Allende</t>
  </si>
  <si>
    <t xml:space="preserve">20-24</t>
  </si>
  <si>
    <t xml:space="preserve">Apaseo el Alto</t>
  </si>
  <si>
    <t xml:space="preserve">25-29</t>
  </si>
  <si>
    <t xml:space="preserve">Apaseo el Grande</t>
  </si>
  <si>
    <t xml:space="preserve">30-34</t>
  </si>
  <si>
    <t xml:space="preserve">Atarjea</t>
  </si>
  <si>
    <t xml:space="preserve">35-39</t>
  </si>
  <si>
    <t xml:space="preserve">Celaya</t>
  </si>
  <si>
    <t xml:space="preserve">40-44</t>
  </si>
  <si>
    <t xml:space="preserve">Manuel Doblado</t>
  </si>
  <si>
    <t xml:space="preserve">45-49</t>
  </si>
  <si>
    <t xml:space="preserve">Comonfort</t>
  </si>
  <si>
    <t xml:space="preserve">50-54</t>
  </si>
  <si>
    <t xml:space="preserve">Coroneo</t>
  </si>
  <si>
    <t xml:space="preserve">55-59</t>
  </si>
  <si>
    <t xml:space="preserve">Cortazar</t>
  </si>
  <si>
    <t xml:space="preserve">60-64</t>
  </si>
  <si>
    <t xml:space="preserve">Cuerámaro</t>
  </si>
  <si>
    <t xml:space="preserve">65-69</t>
  </si>
  <si>
    <t xml:space="preserve">Doctor Mora</t>
  </si>
  <si>
    <t xml:space="preserve">70-74</t>
  </si>
  <si>
    <t xml:space="preserve">Dolores Hidalgo CIN</t>
  </si>
  <si>
    <t xml:space="preserve">75-79</t>
  </si>
  <si>
    <t xml:space="preserve">Guanajuato</t>
  </si>
  <si>
    <t xml:space="preserve">80-84</t>
  </si>
  <si>
    <t xml:space="preserve">Huanímaro</t>
  </si>
  <si>
    <t xml:space="preserve">85-89</t>
  </si>
  <si>
    <t xml:space="preserve">Irapuato</t>
  </si>
  <si>
    <t xml:space="preserve">90-94</t>
  </si>
  <si>
    <t xml:space="preserve">Jaral del Progreso</t>
  </si>
  <si>
    <t xml:space="preserve">95-99</t>
  </si>
  <si>
    <t xml:space="preserve">Jerécuaro</t>
  </si>
  <si>
    <t xml:space="preserve">100 Y MÁS</t>
  </si>
  <si>
    <t xml:space="preserve">León</t>
  </si>
  <si>
    <t xml:space="preserve">Moroleón</t>
  </si>
  <si>
    <t xml:space="preserve">Ocampo</t>
  </si>
  <si>
    <t xml:space="preserve">Pénjamo</t>
  </si>
  <si>
    <t xml:space="preserve">Pueblo Nuevo</t>
  </si>
  <si>
    <t xml:space="preserve">Purísima del Rincón</t>
  </si>
  <si>
    <t xml:space="preserve">Romita</t>
  </si>
  <si>
    <t xml:space="preserve">Salamanca</t>
  </si>
  <si>
    <t xml:space="preserve">Salvatierra</t>
  </si>
  <si>
    <t xml:space="preserve">San Diego de la Unión</t>
  </si>
  <si>
    <t xml:space="preserve">San Felipe</t>
  </si>
  <si>
    <t xml:space="preserve">San Francisco del Rincón</t>
  </si>
  <si>
    <t xml:space="preserve">San José Iturbide</t>
  </si>
  <si>
    <t xml:space="preserve">San Luis de la Paz</t>
  </si>
  <si>
    <t xml:space="preserve">Santa Catarina</t>
  </si>
  <si>
    <t xml:space="preserve">Santa Cruz de Juventino Rosas</t>
  </si>
  <si>
    <t xml:space="preserve">Santiago Maravatío</t>
  </si>
  <si>
    <t xml:space="preserve">Silao de la Victoria</t>
  </si>
  <si>
    <t xml:space="preserve">Tarandacuao</t>
  </si>
  <si>
    <t xml:space="preserve">Tarimoro</t>
  </si>
  <si>
    <t xml:space="preserve">Tierra Blanca</t>
  </si>
  <si>
    <t xml:space="preserve">Uriangato</t>
  </si>
  <si>
    <t xml:space="preserve">Valle de Santiago</t>
  </si>
  <si>
    <t xml:space="preserve">Victoria</t>
  </si>
  <si>
    <t xml:space="preserve">Villagrán</t>
  </si>
  <si>
    <t xml:space="preserve">Xichú</t>
  </si>
  <si>
    <t xml:space="preserve">Yuriria</t>
  </si>
  <si>
    <t xml:space="preserve">Q00H</t>
  </si>
  <si>
    <t xml:space="preserve">Q05H</t>
  </si>
  <si>
    <t xml:space="preserve">Q10H</t>
  </si>
  <si>
    <t xml:space="preserve">Q15H</t>
  </si>
  <si>
    <t xml:space="preserve">Q20H</t>
  </si>
  <si>
    <t xml:space="preserve">Q25H</t>
  </si>
  <si>
    <t xml:space="preserve">Q30H</t>
  </si>
  <si>
    <t xml:space="preserve">Q35H</t>
  </si>
  <si>
    <t xml:space="preserve">Q40H</t>
  </si>
  <si>
    <t xml:space="preserve">Q45H</t>
  </si>
  <si>
    <t xml:space="preserve">Q50H</t>
  </si>
  <si>
    <t xml:space="preserve">Q55H</t>
  </si>
  <si>
    <t xml:space="preserve">Q60H</t>
  </si>
  <si>
    <t xml:space="preserve">Q65H</t>
  </si>
  <si>
    <t xml:space="preserve">Q70H</t>
  </si>
  <si>
    <t xml:space="preserve">Q75H</t>
  </si>
  <si>
    <t xml:space="preserve">Q80H</t>
  </si>
  <si>
    <t xml:space="preserve">Q85H</t>
  </si>
  <si>
    <t xml:space="preserve">Q90H</t>
  </si>
  <si>
    <t xml:space="preserve">Q95H</t>
  </si>
  <si>
    <t xml:space="preserve">QCNH</t>
  </si>
  <si>
    <t xml:space="preserve">NEH</t>
  </si>
  <si>
    <t xml:space="preserve">Q00M</t>
  </si>
  <si>
    <t xml:space="preserve">Q05M</t>
  </si>
  <si>
    <t xml:space="preserve">Q10M</t>
  </si>
  <si>
    <t xml:space="preserve">Q15M</t>
  </si>
  <si>
    <t xml:space="preserve">Q20M</t>
  </si>
  <si>
    <t xml:space="preserve">Q25M</t>
  </si>
  <si>
    <t xml:space="preserve">Q30M</t>
  </si>
  <si>
    <t xml:space="preserve">Q35M</t>
  </si>
  <si>
    <t xml:space="preserve">Q40M</t>
  </si>
  <si>
    <t xml:space="preserve">Q45M</t>
  </si>
  <si>
    <t xml:space="preserve">Q50M</t>
  </si>
  <si>
    <t xml:space="preserve">Q55M</t>
  </si>
  <si>
    <t xml:space="preserve">Q60M</t>
  </si>
  <si>
    <t xml:space="preserve">Q65M</t>
  </si>
  <si>
    <t xml:space="preserve">Q70M</t>
  </si>
  <si>
    <t xml:space="preserve">Q75M</t>
  </si>
  <si>
    <t xml:space="preserve">Q80M</t>
  </si>
  <si>
    <t xml:space="preserve">Q85M</t>
  </si>
  <si>
    <t xml:space="preserve">Q90M</t>
  </si>
  <si>
    <t xml:space="preserve">Q95M</t>
  </si>
  <si>
    <t xml:space="preserve">QCNM</t>
  </si>
  <si>
    <t xml:space="preserve">NEM</t>
  </si>
  <si>
    <t xml:space="preserve">Dolores Hidalgo</t>
  </si>
  <si>
    <t xml:space="preserve">Silao</t>
  </si>
  <si>
    <t xml:space="preserve">Consulta de pirámides de población por municipio</t>
  </si>
  <si>
    <t xml:space="preserve">Elaborado por el Instituto de Planeación, Estadística y Geografía del Estado de Guanajuato</t>
  </si>
  <si>
    <t xml:space="preserve">El presente documento de consulta utiliza archivos proporcionados por INEGI, específicamente los tabulados básicos del Censo de Población y Vivienda 2010 (archivo ).</t>
  </si>
  <si>
    <t xml:space="preserve">Así, según la selección, es posible generar una gráfica muy representativa en este tema, las pirámides de población. Se puede elegir cualquier municipio o todo el estado. Incluye una estimación de población a nivel estatal de 29 436 personas que corresponden a 9 812 viviendas sin información de ocupantes. La estimación está distribuida en los renglones de cada grupo quinquenal según el municipio y sexo.</t>
  </si>
  <si>
    <t xml:space="preserve">Está elaborado en Excel versión 2007, sin necesidad de habilitar macros.</t>
  </si>
  <si>
    <t xml:space="preserve">Instrucciones:</t>
  </si>
  <si>
    <t xml:space="preserve">Ir a la pestaña G10_08 y seleccionar el municipio y los años para cambiar el gráfico.</t>
  </si>
  <si>
    <t xml:space="preserve">Fuente: INEGI. Censo de Población y Vivienda 2010. </t>
  </si>
  <si>
    <t xml:space="preserve">http://www.censo2010.mx/</t>
  </si>
  <si>
    <t xml:space="preserve">Revisiones:</t>
  </si>
  <si>
    <t xml:space="preserve">2 al 22 de agosto de 2005.</t>
  </si>
  <si>
    <t xml:space="preserve">Diseño original en curso de Excel avanzado para proyecto final.</t>
  </si>
  <si>
    <t xml:space="preserve">12 al 19 de septiembre de 2005.</t>
  </si>
  <si>
    <t xml:space="preserve">Encontré una manera de simplificar los cálculos (ya no parpadea).</t>
  </si>
  <si>
    <t xml:space="preserve">27 de oct. 2006.</t>
  </si>
  <si>
    <t xml:space="preserve">Se retoma el proyecto para incluirlo en un CD del DIF sobre gerontología (evento nacional).</t>
  </si>
  <si>
    <t xml:space="preserve">Para esto se mejoran los colores, se testeo en varias versiones de Excel, fue utilizado por</t>
  </si>
  <si>
    <t xml:space="preserve">diferentes perfiles de usuario, se recibieron comentarios muy buenos.</t>
  </si>
  <si>
    <t xml:space="preserve">Aquí ya se incluyeron los datos del conteo 2005.</t>
  </si>
  <si>
    <t xml:space="preserve">Después hubo versiones que sólo mejoraron la apariencia, como aquellas que estaban en </t>
  </si>
  <si>
    <t xml:space="preserve">blanco y negro para un libro, que incluyeran las regiones del estado (agrupación de municipios),</t>
  </si>
  <si>
    <t xml:space="preserve">que fueran estatales, que tuvieran comparativo para un par de años, etc.</t>
  </si>
  <si>
    <t xml:space="preserve">15 de marzo de 2010</t>
  </si>
  <si>
    <t xml:space="preserve">Actualiza con los datos del censo 2010.</t>
  </si>
  <si>
    <t xml:space="preserve">15 de dic. 2010</t>
  </si>
  <si>
    <t xml:space="preserve">Se incluyeron las 5 zonas metropolitanas del estado (versión PiramideZM.xls).</t>
  </si>
  <si>
    <t xml:space="preserve">22 de jun. 2011</t>
  </si>
  <si>
    <t xml:space="preserve">Se incluyeron los años 1990, 1995, 2000 y 2005 con opción para elegir el año.</t>
  </si>
  <si>
    <t xml:space="preserve">Se agregó la pirámide de 1990 en todas las selecciones para fines comparativos (encimado).</t>
  </si>
  <si>
    <t xml:space="preserve">Diseño gráfico para mostrar ambas pirámides y simbología.</t>
  </si>
  <si>
    <t xml:space="preserve">7 de jul. 2013</t>
  </si>
  <si>
    <t xml:space="preserve">Se quitan los macros para trabajar con listas de selección. No es necesario habilitar los macros.</t>
  </si>
  <si>
    <t xml:space="preserve">Se publica en Web la herramienta.</t>
  </si>
  <si>
    <t xml:space="preserve">Conserva la extensión XLSM, pero no necesita habilitar los macros.</t>
  </si>
  <si>
    <t xml:space="preserve">23 de febrero de 2020</t>
  </si>
  <si>
    <t xml:space="preserve">Se incluyeron los datos del año 2020.</t>
  </si>
  <si>
    <t xml:space="preserve">2 de febrero de 2023</t>
  </si>
  <si>
    <t xml:space="preserve">Se incluyeron los datos a nivel nacional de todos los años.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</si>
</sst>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General"/>
    <numFmt numFmtId="166" formatCode="?,???,???;?,???,???;\_"/>
    <numFmt numFmtId="167" formatCode="0%"/>
    <numFmt numFmtId="168" formatCode="0.0%"/>
    <numFmt numFmtId="169" formatCode="0.0"/>
    <numFmt numFmtId="170" formatCode="?,???,???;?,???,???;&quot;&quot;"/>
    <numFmt numFmtId="171" formatCode="&quot;VERDADERO&quot;;&quot;VERDADERO&quot;;&quot;FALSO&quot;"/>
  </numFmts>
  <fonts count="22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color rgb="FFFFFFFF"/>
      <name val="Arial"/>
      <family val="0"/>
      <charset val="1"/>
    </font>
    <font>
      <sz val="10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u val="single"/>
      <sz val="10"/>
      <name val="Arial"/>
      <family val="2"/>
      <charset val="1"/>
    </font>
    <font>
      <b val="true"/>
      <sz val="14"/>
      <name val="Arial"/>
      <family val="2"/>
      <charset val="1"/>
    </font>
    <font>
      <b val="true"/>
      <u val="single"/>
      <sz val="14"/>
      <name val="Arial"/>
      <family val="2"/>
      <charset val="1"/>
    </font>
    <font>
      <b val="true"/>
      <u val="singl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0"/>
    </font>
    <font>
      <b val="true"/>
      <sz val="10"/>
      <name val="Arial"/>
      <family val="0"/>
    </font>
    <font>
      <sz val="8.25"/>
      <color rgb="FF000000"/>
      <name val="Arial"/>
      <family val="2"/>
    </font>
    <font>
      <b val="true"/>
      <sz val="11.75"/>
      <color rgb="FF000000"/>
      <name val="Arial"/>
      <family val="2"/>
    </font>
    <font>
      <sz val="7.25"/>
      <color rgb="FF000000"/>
      <name val="Arial"/>
      <family val="2"/>
    </font>
    <font>
      <sz val="7"/>
      <color rgb="FF000000"/>
      <name val="Arial Narrow"/>
      <family val="2"/>
      <charset val="1"/>
    </font>
    <font>
      <b val="true"/>
      <sz val="11"/>
      <name val="Arial"/>
      <family val="2"/>
      <charset val="1"/>
    </font>
    <font>
      <u val="single"/>
      <sz val="10"/>
      <color rgb="FF0000FF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EEECE1"/>
      </patternFill>
    </fill>
    <fill>
      <patternFill patternType="solid">
        <fgColor rgb="FFEEECE1"/>
        <bgColor rgb="FFE0E0E0"/>
      </patternFill>
    </fill>
    <fill>
      <patternFill patternType="solid">
        <fgColor rgb="FF008060"/>
        <bgColor rgb="FF008080"/>
      </patternFill>
    </fill>
    <fill>
      <patternFill patternType="solid">
        <fgColor rgb="FFCCFFCC"/>
        <bgColor rgb="FFCCFFFF"/>
      </patternFill>
    </fill>
    <fill>
      <patternFill patternType="solid">
        <fgColor rgb="FFE0E0E0"/>
        <bgColor rgb="FFEEECE1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>
        <color rgb="FFA6A6A6"/>
      </left>
      <right style="thin">
        <color rgb="FFA6A6A6"/>
      </right>
      <top style="thin">
        <color rgb="FFA6A6A6"/>
      </top>
      <bottom/>
      <diagonal/>
    </border>
    <border diagonalUp="false" diagonalDown="false">
      <left style="thin">
        <color rgb="FFA6A6A6"/>
      </left>
      <right/>
      <top/>
      <bottom/>
      <diagonal/>
    </border>
    <border diagonalUp="false" diagonalDown="false">
      <left/>
      <right style="thin">
        <color rgb="FFA6A6A6"/>
      </right>
      <top/>
      <bottom/>
      <diagonal/>
    </border>
    <border diagonalUp="false" diagonalDown="false">
      <left style="thin">
        <color rgb="FFA6A6A6"/>
      </left>
      <right/>
      <top/>
      <bottom style="thin">
        <color rgb="FFA6A6A6"/>
      </bottom>
      <diagonal/>
    </border>
    <border diagonalUp="false" diagonalDown="false">
      <left/>
      <right/>
      <top/>
      <bottom style="thin">
        <color rgb="FFA6A6A6"/>
      </bottom>
      <diagonal/>
    </border>
    <border diagonalUp="false" diagonalDown="false">
      <left/>
      <right style="thin">
        <color rgb="FFA6A6A6"/>
      </right>
      <top/>
      <bottom style="thin">
        <color rgb="FFA6A6A6"/>
      </bottom>
      <diagonal/>
    </border>
    <border diagonalUp="false" diagonalDown="false">
      <left style="thick">
        <color rgb="FFCCFFCC"/>
      </left>
      <right style="thick">
        <color rgb="FFFFFFFF"/>
      </right>
      <top/>
      <bottom/>
      <diagonal/>
    </border>
    <border diagonalUp="false" diagonalDown="false">
      <left style="thick">
        <color rgb="FFFFFFFF"/>
      </left>
      <right style="thick">
        <color rgb="FFFFFFFF"/>
      </right>
      <top/>
      <bottom/>
      <diagonal/>
    </border>
    <border diagonalUp="false" diagonalDown="false">
      <left style="thick">
        <color rgb="FFCCFFCC"/>
      </left>
      <right/>
      <top/>
      <bottom/>
      <diagonal/>
    </border>
    <border diagonalUp="false" diagonalDown="false">
      <left style="thick">
        <color rgb="FFCCFFCC"/>
      </left>
      <right style="thick">
        <color rgb="FFCCFFCC"/>
      </right>
      <top/>
      <bottom/>
      <diagonal/>
    </border>
    <border diagonalUp="false" diagonalDown="false">
      <left style="thick">
        <color rgb="FFCCFFCC"/>
      </left>
      <right style="thick">
        <color rgb="FFCCFFCC"/>
      </right>
      <top/>
      <bottom style="thick">
        <color rgb="FF008080"/>
      </bottom>
      <diagonal/>
    </border>
    <border diagonalUp="false" diagonalDown="false">
      <left style="thick">
        <color rgb="FFCCFFCC"/>
      </left>
      <right/>
      <top/>
      <bottom style="thick">
        <color rgb="FF008080"/>
      </bottom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0" borderId="0" xfId="0" applyFont="true" applyBorder="false" applyAlignment="true" applyProtection="true">
      <alignment horizontal="general" vertical="top" textRotation="0" wrapText="false" indent="0" shrinkToFit="false"/>
      <protection locked="true" hidden="true"/>
    </xf>
    <xf numFmtId="164" fontId="8" fillId="2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0" fillId="2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2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5" fillId="2" borderId="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2" borderId="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5" fillId="2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8" fillId="2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5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7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5" borderId="8" xfId="0" applyFont="true" applyBorder="true" applyAlignment="true" applyProtection="true">
      <alignment horizontal="right" vertical="bottom" textRotation="0" wrapText="false" indent="4" shrinkToFit="false"/>
      <protection locked="true" hidden="true"/>
    </xf>
    <xf numFmtId="166" fontId="5" fillId="5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6" fontId="5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5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11" xfId="0" applyFont="true" applyBorder="true" applyAlignment="true" applyProtection="true">
      <alignment horizontal="right" vertical="bottom" textRotation="0" wrapText="false" indent="4" shrinkToFit="false"/>
      <protection locked="true" hidden="true"/>
    </xf>
    <xf numFmtId="166" fontId="5" fillId="2" borderId="1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5" borderId="12" xfId="0" applyFont="true" applyBorder="true" applyAlignment="true" applyProtection="true">
      <alignment horizontal="right" vertical="bottom" textRotation="0" wrapText="false" indent="4" shrinkToFit="false"/>
      <protection locked="true" hidden="true"/>
    </xf>
    <xf numFmtId="166" fontId="5" fillId="5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6" fontId="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5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4" fontId="1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6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1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1"/>
    <cellStyle name="Normal 3" xfId="22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A0A1FE"/>
      <rgbColor rgb="FF993366"/>
      <rgbColor rgb="FFEEECE1"/>
      <rgbColor rgb="FFCCFFFF"/>
      <rgbColor rgb="FF660066"/>
      <rgbColor rgb="FFFF8080"/>
      <rgbColor rgb="FF0066CC"/>
      <rgbColor rgb="FFE0E0E0"/>
      <rgbColor rgb="FF000080"/>
      <rgbColor rgb="FFFF00FF"/>
      <rgbColor rgb="FFFFFF00"/>
      <rgbColor rgb="FF00FFFF"/>
      <rgbColor rgb="FF800080"/>
      <rgbColor rgb="FF800000"/>
      <rgbColor rgb="FF00806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BF7E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40404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charts/_rels/chart12.xml.rels><?xml version="1.0" encoding="UTF-8"?>
<Relationships xmlns="http://schemas.openxmlformats.org/package/2006/relationships"><Relationship Id="rId1" Type="http://schemas.openxmlformats.org/officeDocument/2006/relationships/chartUserShapes" Target="../drawings/drawing2.xml"/>
</Relationships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12654896370216"/>
          <c:y val="0.0138592750533049"/>
          <c:w val="0.82361004496107"/>
          <c:h val="0.88079085094010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Notas!$A$1:$A$1</c:f>
              <c:strCache>
                <c:ptCount val="1"/>
                <c:pt idx="0">
                  <c:v>Consulta de pirámides de población por municipio</c:v>
                </c:pt>
              </c:strCache>
            </c:strRef>
          </c:tx>
          <c:spPr>
            <a:solidFill>
              <a:srgbClr val="a0a1fe"/>
            </a:solidFill>
            <a:ln w="0">
              <a:solidFill>
                <a:srgbClr val="808080"/>
              </a:solidFill>
            </a:ln>
          </c:spPr>
          <c:invertIfNegative val="0"/>
          <c:dLbls>
            <c:txPr>
              <a:bodyPr wrap="square"/>
              <a:lstStyle/>
              <a:p>
                <a:pPr>
                  <a:defRPr b="0" sz="12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G10_8!$D$62:$D$82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Y MÁS</c:v>
                </c:pt>
              </c:strCache>
            </c:strRef>
          </c:cat>
          <c:val>
            <c:numRef>
              <c:f>G10_8!$E$36:$E$56</c:f>
              <c:numCache>
                <c:formatCode>General</c:formatCode>
                <c:ptCount val="21"/>
                <c:pt idx="0">
                  <c:v>-273292.779620311</c:v>
                </c:pt>
                <c:pt idx="1">
                  <c:v>-277986.186941221</c:v>
                </c:pt>
                <c:pt idx="2">
                  <c:v>-279235.691409448</c:v>
                </c:pt>
                <c:pt idx="3">
                  <c:v>-278535.287541532</c:v>
                </c:pt>
                <c:pt idx="4">
                  <c:v>-267684.538635014</c:v>
                </c:pt>
                <c:pt idx="5">
                  <c:v>-242512.083742637</c:v>
                </c:pt>
                <c:pt idx="6">
                  <c:v>-218801.559098169</c:v>
                </c:pt>
                <c:pt idx="7">
                  <c:v>-208696.304437328</c:v>
                </c:pt>
                <c:pt idx="8">
                  <c:v>-192935.714396639</c:v>
                </c:pt>
                <c:pt idx="9">
                  <c:v>-174769.302200205</c:v>
                </c:pt>
                <c:pt idx="10">
                  <c:v>-148607.865022231</c:v>
                </c:pt>
                <c:pt idx="11">
                  <c:v>-117168.849629219</c:v>
                </c:pt>
                <c:pt idx="12">
                  <c:v>-99682.8011328069</c:v>
                </c:pt>
                <c:pt idx="13">
                  <c:v>-76050.4331431277</c:v>
                </c:pt>
                <c:pt idx="14">
                  <c:v>-55504.2510092133</c:v>
                </c:pt>
                <c:pt idx="15">
                  <c:v>-38318.8050312194</c:v>
                </c:pt>
                <c:pt idx="16">
                  <c:v>-24504.1152930932</c:v>
                </c:pt>
                <c:pt idx="17">
                  <c:v>-14117.2962733343</c:v>
                </c:pt>
                <c:pt idx="18">
                  <c:v>-5826.67881534807</c:v>
                </c:pt>
                <c:pt idx="19">
                  <c:v>-1996.0007222998</c:v>
                </c:pt>
                <c:pt idx="20">
                  <c:v>-227.455905603441</c:v>
                </c:pt>
              </c:numCache>
            </c:numRef>
          </c:val>
        </c:ser>
        <c:ser>
          <c:idx val="1"/>
          <c:order val="1"/>
          <c:tx>
            <c:strRef>
              <c:f>Notas!$A$1:$A$1</c:f>
              <c:strCache>
                <c:ptCount val="1"/>
                <c:pt idx="0">
                  <c:v>Consulta de pirámides de población por municipio</c:v>
                </c:pt>
              </c:strCache>
            </c:strRef>
          </c:tx>
          <c:spPr>
            <a:solidFill>
              <a:srgbClr val="ffbf7e"/>
            </a:solidFill>
            <a:ln w="0">
              <a:solidFill>
                <a:srgbClr val="808080"/>
              </a:solidFill>
            </a:ln>
          </c:spPr>
          <c:invertIfNegative val="0"/>
          <c:dLbls>
            <c:txPr>
              <a:bodyPr wrap="square"/>
              <a:lstStyle/>
              <a:p>
                <a:pPr>
                  <a:defRPr b="0" sz="12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G10_8!$D$62:$D$82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Y MÁS</c:v>
                </c:pt>
              </c:strCache>
            </c:strRef>
          </c:cat>
          <c:val>
            <c:numRef>
              <c:f>G10_8!$F$36:$F$56</c:f>
              <c:numCache>
                <c:formatCode>General</c:formatCode>
                <c:ptCount val="21"/>
                <c:pt idx="0">
                  <c:v>266609.162539814</c:v>
                </c:pt>
                <c:pt idx="1">
                  <c:v>270631.829826285</c:v>
                </c:pt>
                <c:pt idx="2">
                  <c:v>271141.801843424</c:v>
                </c:pt>
                <c:pt idx="3">
                  <c:v>274638.46655819</c:v>
                </c:pt>
                <c:pt idx="4">
                  <c:v>273961.175627766</c:v>
                </c:pt>
                <c:pt idx="5">
                  <c:v>260338.209975424</c:v>
                </c:pt>
                <c:pt idx="6">
                  <c:v>244434.897936031</c:v>
                </c:pt>
                <c:pt idx="7">
                  <c:v>231207.686599544</c:v>
                </c:pt>
                <c:pt idx="8">
                  <c:v>215090.967802487</c:v>
                </c:pt>
                <c:pt idx="9">
                  <c:v>191606.205362913</c:v>
                </c:pt>
                <c:pt idx="10">
                  <c:v>170211.426474915</c:v>
                </c:pt>
                <c:pt idx="11">
                  <c:v>134129.653875239</c:v>
                </c:pt>
                <c:pt idx="12">
                  <c:v>115142.463901162</c:v>
                </c:pt>
                <c:pt idx="13">
                  <c:v>86030.9768088289</c:v>
                </c:pt>
                <c:pt idx="14">
                  <c:v>63012.1023613363</c:v>
                </c:pt>
                <c:pt idx="15">
                  <c:v>42949.8633216588</c:v>
                </c:pt>
                <c:pt idx="16">
                  <c:v>29968.1198519673</c:v>
                </c:pt>
                <c:pt idx="17">
                  <c:v>17691.7207831915</c:v>
                </c:pt>
                <c:pt idx="18">
                  <c:v>8203.63629928483</c:v>
                </c:pt>
                <c:pt idx="19">
                  <c:v>3022.76144540087</c:v>
                </c:pt>
                <c:pt idx="20">
                  <c:v>456.870805138481</c:v>
                </c:pt>
              </c:numCache>
            </c:numRef>
          </c:val>
        </c:ser>
        <c:ser>
          <c:idx val="2"/>
          <c:order val="2"/>
          <c:tx>
            <c:strRef>
              <c:f>Notas!$A$1:$A$1</c:f>
              <c:strCache>
                <c:ptCount val="1"/>
                <c:pt idx="0">
                  <c:v>Consulta de pirámides de población por municipio</c:v>
                </c:pt>
              </c:strCache>
            </c:strRef>
          </c:tx>
          <c:spPr>
            <a:solidFill>
              <a:srgbClr val="808080">
                <a:alpha val="50000"/>
              </a:srgbClr>
            </a:solidFill>
            <a:ln w="0">
              <a:solidFill>
                <a:srgbClr val="404040">
                  <a:alpha val="50000"/>
                </a:srgbClr>
              </a:solidFill>
            </a:ln>
          </c:spPr>
          <c:invertIfNegative val="0"/>
          <c:dLbls>
            <c:txPr>
              <a:bodyPr wrap="square"/>
              <a:lstStyle/>
              <a:p>
                <a:pPr>
                  <a:defRPr b="0" sz="12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G10_8!$D$62:$D$82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Y MÁS</c:v>
                </c:pt>
              </c:strCache>
            </c:strRef>
          </c:cat>
          <c:val>
            <c:numRef>
              <c:f>G10_8!$E$62:$E$82</c:f>
              <c:numCache>
                <c:formatCode>General</c:formatCode>
                <c:ptCount val="21"/>
                <c:pt idx="0">
                  <c:v>-274602.404592222</c:v>
                </c:pt>
                <c:pt idx="1">
                  <c:v>-278629.476330637</c:v>
                </c:pt>
                <c:pt idx="2">
                  <c:v>-275532.26838253</c:v>
                </c:pt>
                <c:pt idx="3">
                  <c:v>-230410.828359497</c:v>
                </c:pt>
                <c:pt idx="4">
                  <c:v>-167260.251290108</c:v>
                </c:pt>
                <c:pt idx="5">
                  <c:v>-131229.031424054</c:v>
                </c:pt>
                <c:pt idx="6">
                  <c:v>-111280.046293398</c:v>
                </c:pt>
                <c:pt idx="7">
                  <c:v>-95411.2393460779</c:v>
                </c:pt>
                <c:pt idx="8">
                  <c:v>-73709.7415330412</c:v>
                </c:pt>
                <c:pt idx="9">
                  <c:v>-62055.3818939503</c:v>
                </c:pt>
                <c:pt idx="10">
                  <c:v>-50567.3556483845</c:v>
                </c:pt>
                <c:pt idx="11">
                  <c:v>-41028.2357305661</c:v>
                </c:pt>
                <c:pt idx="12">
                  <c:v>-36856.8747833101</c:v>
                </c:pt>
                <c:pt idx="13">
                  <c:v>-26614.3449723921</c:v>
                </c:pt>
                <c:pt idx="14">
                  <c:v>-19354.7941525818</c:v>
                </c:pt>
                <c:pt idx="15">
                  <c:v>-14494.0514297523</c:v>
                </c:pt>
                <c:pt idx="16">
                  <c:v>-10849.7468981236</c:v>
                </c:pt>
                <c:pt idx="17">
                  <c:v>-6304.63681963371</c:v>
                </c:pt>
                <c:pt idx="18">
                  <c:v>-2353.71771921799</c:v>
                </c:pt>
                <c:pt idx="19">
                  <c:v>-810.624791335613</c:v>
                </c:pt>
                <c:pt idx="20">
                  <c:v>-280.562350524069</c:v>
                </c:pt>
              </c:numCache>
            </c:numRef>
          </c:val>
        </c:ser>
        <c:ser>
          <c:idx val="3"/>
          <c:order val="3"/>
          <c:tx>
            <c:strRef>
              <c:f>Notas!$A$1:$A$1</c:f>
              <c:strCache>
                <c:ptCount val="1"/>
                <c:pt idx="0">
                  <c:v>Consulta de pirámides de población por municipio</c:v>
                </c:pt>
              </c:strCache>
            </c:strRef>
          </c:tx>
          <c:spPr>
            <a:solidFill>
              <a:srgbClr val="808080">
                <a:alpha val="50000"/>
              </a:srgbClr>
            </a:solidFill>
            <a:ln w="0">
              <a:solidFill>
                <a:srgbClr val="404040">
                  <a:alpha val="50000"/>
                </a:srgbClr>
              </a:solidFill>
            </a:ln>
          </c:spPr>
          <c:invertIfNegative val="0"/>
          <c:dLbls>
            <c:txPr>
              <a:bodyPr wrap="square"/>
              <a:lstStyle/>
              <a:p>
                <a:pPr>
                  <a:defRPr b="0" sz="12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G10_8!$D$62:$D$82</c:f>
              <c:strCache>
                <c:ptCount val="21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Y MÁS</c:v>
                </c:pt>
              </c:strCache>
            </c:strRef>
          </c:cat>
          <c:val>
            <c:numRef>
              <c:f>G10_8!$F$62:$F$82</c:f>
              <c:numCache>
                <c:formatCode>General</c:formatCode>
                <c:ptCount val="21"/>
                <c:pt idx="0">
                  <c:v>269259.213591549</c:v>
                </c:pt>
                <c:pt idx="1">
                  <c:v>274595.384442793</c:v>
                </c:pt>
                <c:pt idx="2">
                  <c:v>273378.064205418</c:v>
                </c:pt>
                <c:pt idx="3">
                  <c:v>249643.826260406</c:v>
                </c:pt>
                <c:pt idx="4">
                  <c:v>201365.807364786</c:v>
                </c:pt>
                <c:pt idx="5">
                  <c:v>154768.992879302</c:v>
                </c:pt>
                <c:pt idx="6">
                  <c:v>127481.983278542</c:v>
                </c:pt>
                <c:pt idx="7">
                  <c:v>106170.362892357</c:v>
                </c:pt>
                <c:pt idx="8">
                  <c:v>80282.019177503</c:v>
                </c:pt>
                <c:pt idx="9">
                  <c:v>67830.2859181586</c:v>
                </c:pt>
                <c:pt idx="10">
                  <c:v>55826.4062770092</c:v>
                </c:pt>
                <c:pt idx="11">
                  <c:v>44795.3809160998</c:v>
                </c:pt>
                <c:pt idx="12">
                  <c:v>40796.7594614777</c:v>
                </c:pt>
                <c:pt idx="13">
                  <c:v>28973.2235591987</c:v>
                </c:pt>
                <c:pt idx="14">
                  <c:v>21244.4924389394</c:v>
                </c:pt>
                <c:pt idx="15">
                  <c:v>16041.5755725268</c:v>
                </c:pt>
                <c:pt idx="16">
                  <c:v>12554.9299543647</c:v>
                </c:pt>
                <c:pt idx="17">
                  <c:v>7269.85649580004</c:v>
                </c:pt>
                <c:pt idx="18">
                  <c:v>3023.76335506126</c:v>
                </c:pt>
                <c:pt idx="19">
                  <c:v>1259.400443112</c:v>
                </c:pt>
                <c:pt idx="20">
                  <c:v>594.132428612104</c:v>
                </c:pt>
              </c:numCache>
            </c:numRef>
          </c:val>
        </c:ser>
        <c:gapWidth val="14"/>
        <c:overlap val="100"/>
        <c:axId val="71187636"/>
        <c:axId val="95122366"/>
      </c:barChart>
      <c:catAx>
        <c:axId val="71187636"/>
        <c:scaling>
          <c:orientation val="minMax"/>
        </c:scaling>
        <c:delete val="0"/>
        <c:axPos val="b"/>
        <c:title>
          <c:tx>
            <c:rich>
              <a:bodyPr rot="-5400000"/>
              <a:lstStyle/>
              <a:p>
                <a:pPr>
                  <a:defRPr b="1" lang="es-MX" sz="1175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r>
                  <a:rPr b="1" lang="es-MX" sz="1175" spc="-1" strike="noStrike">
                    <a:solidFill>
                      <a:srgbClr val="000000"/>
                    </a:solidFill>
                    <a:latin typeface="Arial"/>
                    <a:ea typeface="Arial"/>
                  </a:rPr>
                  <a:t>Grupos quinquenales de edad</a:t>
                </a:r>
              </a:p>
            </c:rich>
          </c:tx>
          <c:layout>
            <c:manualLayout>
              <c:xMode val="edge"/>
              <c:yMode val="edge"/>
              <c:x val="0.00849873889680886"/>
              <c:y val="0.166311300639659"/>
            </c:manualLayout>
          </c:layout>
          <c:overlay val="0"/>
          <c:spPr>
            <a:noFill/>
            <a:ln w="2556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9360">
            <a:noFill/>
          </a:ln>
        </c:spPr>
        <c:txPr>
          <a:bodyPr/>
          <a:lstStyle/>
          <a:p>
            <a:pPr>
              <a:defRPr b="0" sz="825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95122366"/>
        <c:crosses val="autoZero"/>
        <c:auto val="1"/>
        <c:lblAlgn val="ctr"/>
        <c:lblOffset val="100"/>
        <c:noMultiLvlLbl val="0"/>
      </c:catAx>
      <c:valAx>
        <c:axId val="95122366"/>
        <c:scaling>
          <c:orientation val="minMax"/>
        </c:scaling>
        <c:delete val="0"/>
        <c:axPos val="l"/>
        <c:title>
          <c:tx>
            <c:rich>
              <a:bodyPr rot="0"/>
              <a:lstStyle/>
              <a:p>
                <a:pPr>
                  <a:defRPr b="1" lang="es-MX" sz="1175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r>
                  <a:rPr b="1" lang="es-MX" sz="1175" spc="-1" strike="noStrike">
                    <a:solidFill>
                      <a:srgbClr val="000000"/>
                    </a:solidFill>
                    <a:latin typeface="Arial"/>
                    <a:ea typeface="Arial"/>
                  </a:rPr>
                  <a:t>Habitantes</a:t>
                </a:r>
              </a:p>
            </c:rich>
          </c:tx>
          <c:layout>
            <c:manualLayout>
              <c:xMode val="edge"/>
              <c:yMode val="edge"/>
              <c:x val="0.446046715648646"/>
              <c:y val="0.942915293661562"/>
            </c:manualLayout>
          </c:layout>
          <c:overlay val="0"/>
          <c:spPr>
            <a:noFill/>
            <a:ln w="25560">
              <a:noFill/>
            </a:ln>
          </c:spPr>
        </c:title>
        <c:numFmt formatCode="?,???,???;?,???,???;&quot;&quot;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725" spc="-1" strike="noStrike">
                <a:solidFill>
                  <a:srgbClr val="000000"/>
                </a:solidFill>
                <a:latin typeface="Arial"/>
                <a:ea typeface="Arial"/>
              </a:defRPr>
            </a:pPr>
          </a:p>
        </c:txPr>
        <c:crossAx val="71187636"/>
        <c:crosses val="autoZero"/>
        <c:crossBetween val="between"/>
      </c:valAx>
      <c:spPr>
        <a:noFill/>
        <a:ln w="25560">
          <a:noFill/>
        </a:ln>
      </c:spPr>
    </c:plotArea>
    <c:plotVisOnly val="1"/>
    <c:dispBlanksAs val="gap"/>
  </c:chart>
  <c:spPr>
    <a:noFill/>
    <a:ln w="9360">
      <a:noFill/>
    </a:ln>
  </c:spPr>
  <c:userShapes r:id="rId1"/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95400</xdr:colOff>
      <xdr:row>2</xdr:row>
      <xdr:rowOff>333360</xdr:rowOff>
    </xdr:from>
    <xdr:to>
      <xdr:col>8</xdr:col>
      <xdr:colOff>771120</xdr:colOff>
      <xdr:row>25</xdr:row>
      <xdr:rowOff>123480</xdr:rowOff>
    </xdr:to>
    <xdr:graphicFrame>
      <xdr:nvGraphicFramePr>
        <xdr:cNvPr id="0" name="Chart 4"/>
        <xdr:cNvGraphicFramePr/>
      </xdr:nvGraphicFramePr>
      <xdr:xfrm>
        <a:off x="295920" y="705600"/>
        <a:ext cx="6565320" cy="37141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dr="http://schemas.openxmlformats.org/drawingml/2006/chartDrawing" xmlns:a="http://schemas.openxmlformats.org/drawingml/2006/main" xmlns:c="http://schemas.openxmlformats.org/drawingml/2006/chart" xmlns:r="http://schemas.openxmlformats.org/officeDocument/2006/relationships">
  <cdr:relSizeAnchor>
    <cdr:from>
      <cdr:x>0.855740761048361</cdr:x>
      <cdr:y>0.0922659430122117</cdr:y>
    </cdr:from>
    <cdr:to>
      <cdr:x>0.977354973133019</cdr:x>
      <cdr:y>0.263423144020159</cdr:y>
    </cdr:to>
    <cdr:grpSp>
      <cdr:nvGrpSpPr>
        <cdr:cNvPr id="1" name="27 Grupo"/>
        <cdr:cNvGrpSpPr/>
      </cdr:nvGrpSpPr>
      <cdr:grpSpPr>
        <a:xfrm>
          <a:off x="5618520" y="342720"/>
          <a:ext cx="798480" cy="635760"/>
          <a:chOff x="5618520" y="342720"/>
          <a:chExt cx="798480" cy="635760"/>
        </a:xfrm>
      </cdr:grpSpPr>
      <cdr:grpSp>
        <cdr:nvGrpSpPr>
          <cdr:cNvPr id="2" name="23 Grupo"/>
          <cdr:cNvGrpSpPr/>
        </cdr:nvGrpSpPr>
        <cdr:grpSpPr>
          <a:xfrm>
            <a:off x="5628960" y="342720"/>
            <a:ext cx="785880" cy="179280"/>
            <a:chOff x="5628960" y="342720"/>
            <a:chExt cx="785880" cy="179280"/>
          </a:xfrm>
        </cdr:grpSpPr>
        <cdr:sp>
          <cdr:nvSpPr>
            <cdr:cNvPr id="3" name="1 Rectángulo"/>
            <cdr:cNvSpPr/>
          </cdr:nvSpPr>
          <cdr:spPr>
            <a:xfrm>
              <a:off x="5628960" y="342720"/>
              <a:ext cx="386280" cy="179280"/>
            </a:xfrm>
            <a:prstGeom prst="rect">
              <a:avLst/>
            </a:prstGeom>
            <a:solidFill>
              <a:srgbClr val="a0a1fe"/>
            </a:solidFill>
            <a:ln w="9525">
              <a:solidFill>
                <a:srgbClr val="808080"/>
              </a:solidFill>
              <a:round/>
            </a:ln>
          </cdr:spPr>
          <c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/>
          </cdr:style>
        </cdr:sp>
        <cdr:sp>
          <cdr:nvSpPr>
            <cdr:cNvPr id="4" name="1 Rectángulo"/>
            <cdr:cNvSpPr/>
          </cdr:nvSpPr>
          <cdr:spPr>
            <a:xfrm>
              <a:off x="6028560" y="342720"/>
              <a:ext cx="386280" cy="179280"/>
            </a:xfrm>
            <a:prstGeom prst="rect">
              <a:avLst/>
            </a:prstGeom>
            <a:solidFill>
              <a:srgbClr val="ffbf7e"/>
            </a:solidFill>
            <a:ln w="9525">
              <a:solidFill>
                <a:srgbClr val="808080"/>
              </a:solidFill>
              <a:round/>
            </a:ln>
          </cdr:spPr>
          <c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/>
          </cdr:style>
        </cdr:sp>
      </cdr:grpSp>
      <cdr:grpSp>
        <cdr:nvGrpSpPr>
          <cdr:cNvPr id="5" name="22 Grupo"/>
          <cdr:cNvGrpSpPr/>
        </cdr:nvGrpSpPr>
        <cdr:grpSpPr>
          <a:xfrm>
            <a:off x="5618520" y="619200"/>
            <a:ext cx="798480" cy="359280"/>
            <a:chOff x="5618520" y="619200"/>
            <a:chExt cx="798480" cy="359280"/>
          </a:xfrm>
        </cdr:grpSpPr>
        <cdr:sp>
          <cdr:nvSpPr>
            <cdr:cNvPr id="6" name="1 Rectángulo"/>
            <cdr:cNvSpPr/>
          </cdr:nvSpPr>
          <cdr:spPr>
            <a:xfrm>
              <a:off x="5628960" y="628560"/>
              <a:ext cx="386280" cy="179280"/>
            </a:xfrm>
            <a:prstGeom prst="rect">
              <a:avLst/>
            </a:prstGeom>
            <a:solidFill>
              <a:srgbClr val="a0a1fe"/>
            </a:solidFill>
            <a:ln w="9525">
              <a:solidFill>
                <a:srgbClr val="808080"/>
              </a:solidFill>
              <a:round/>
            </a:ln>
          </cdr:spPr>
          <c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/>
          </cdr:style>
        </cdr:sp>
        <cdr:sp>
          <cdr:nvSpPr>
            <cdr:cNvPr id="7" name="1 Rectángulo"/>
            <cdr:cNvSpPr/>
          </cdr:nvSpPr>
          <cdr:spPr>
            <a:xfrm>
              <a:off x="6028560" y="628560"/>
              <a:ext cx="386280" cy="179280"/>
            </a:xfrm>
            <a:prstGeom prst="rect">
              <a:avLst/>
            </a:prstGeom>
            <a:solidFill>
              <a:srgbClr val="ffbf7e"/>
            </a:solidFill>
            <a:ln w="9525">
              <a:solidFill>
                <a:srgbClr val="808080"/>
              </a:solidFill>
              <a:round/>
            </a:ln>
          </cdr:spPr>
          <c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/>
          </cdr:style>
        </cdr:sp>
        <cdr:sp>
          <cdr:nvSpPr>
            <cdr:cNvPr id="8" name="8 Rectángulo"/>
            <cdr:cNvSpPr/>
          </cdr:nvSpPr>
          <cdr:spPr>
            <a:xfrm>
              <a:off x="5618520" y="619200"/>
              <a:ext cx="798480" cy="359280"/>
            </a:xfrm>
            <a:prstGeom prst="rect">
              <a:avLst/>
            </a:prstGeom>
            <a:solidFill>
              <a:srgbClr val="ffffff">
                <a:alpha val="50000"/>
              </a:srgbClr>
            </a:solidFill>
            <a:ln w="9525">
              <a:solidFill>
                <a:srgbClr val="404040">
                  <a:alpha val="50000"/>
                </a:srgbClr>
              </a:solidFill>
              <a:round/>
            </a:ln>
          </cdr:spPr>
          <c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/>
          </cdr:style>
        </cdr:sp>
      </cdr:grpSp>
    </cdr:grpSp>
  </cdr:relSizeAnchor>
  <cdr:relSizeAnchor>
    <cdr:from>
      <cdr:x>0.343349051431078</cdr:x>
      <cdr:y>0.0204496995541772</cdr:y>
    </cdr:from>
    <cdr:to>
      <cdr:x>0.735771466169536</cdr:x>
      <cdr:y>0.0826710602830006</cdr:y>
    </cdr:to>
    <cdr:sp>
      <cdr:nvSpPr>
        <cdr:cNvPr id="9" name="Text Box 1"/>
        <cdr:cNvSpPr/>
      </cdr:nvSpPr>
      <cdr:spPr>
        <a:xfrm>
          <a:off x="2254320" y="75960"/>
          <a:ext cx="2576520" cy="231120"/>
        </a:xfrm>
        <a:prstGeom prst="rect">
          <a:avLst/>
        </a:prstGeom>
        <a:noFill/>
        <a:ln w="9360">
          <a:noFill/>
        </a:ln>
      </cdr:spPr>
      <cdr:style>
        <a:lnRef idx="0"/>
        <a:fillRef idx="0"/>
        <a:effectRef idx="0"/>
        <a:fontRef idx="minor"/>
      </cdr:style>
      <cdr:txBody>
        <a:bodyPr lIns="36720" rIns="0" tIns="27360" bIns="0" anchor="t">
          <a:noAutofit/>
        </a:bodyPr>
        <a:p>
          <a:pPr>
            <a:lnSpc>
              <a:spcPct val="100000"/>
            </a:lnSpc>
            <a:tabLst>
              <a:tab algn="l" pos="0"/>
            </a:tabLst>
          </a:pPr>
          <a:r>
            <a:rPr b="1" lang="es-MX" sz="1000" spc="-1" strike="noStrike">
              <a:solidFill>
                <a:srgbClr val="000000"/>
              </a:solidFill>
              <a:latin typeface="Arial"/>
            </a:rPr>
            <a:t>Hombres                                       </a:t>
          </a:r>
          <a:r>
            <a:rPr b="1" lang="es-MX" sz="1000" spc="-1" strike="noStrike">
              <a:latin typeface="Arial"/>
            </a:rPr>
            <a:t>Mujeres</a:t>
          </a:r>
          <a:endParaRPr b="0" sz="1000" spc="-1" strike="noStrike">
            <a:latin typeface="Times New Roman"/>
          </a:endParaRPr>
        </a:p>
      </cdr:txBody>
    </cdr:sp>
  </cdr:relSizeAnchor>
</c:userShape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hyperlink" Target="http://www.censo2010.mx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339966"/>
    <pageSetUpPr fitToPage="false"/>
  </sheetPr>
  <dimension ref="A1:U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1.43359375" defaultRowHeight="12.75" zeroHeight="false" outlineLevelRow="0" outlineLevelCol="0"/>
  <cols>
    <col collapsed="false" customWidth="true" hidden="false" outlineLevel="0" max="2" min="1" style="1" width="1.42"/>
    <col collapsed="false" customWidth="true" hidden="false" outlineLevel="0" max="3" min="3" style="1" width="6.71"/>
    <col collapsed="false" customWidth="true" hidden="false" outlineLevel="0" max="4" min="4" style="1" width="20.71"/>
    <col collapsed="false" customWidth="true" hidden="false" outlineLevel="0" max="8" min="5" style="1" width="14.01"/>
    <col collapsed="false" customWidth="true" hidden="false" outlineLevel="0" max="9" min="9" style="1" width="12.42"/>
    <col collapsed="false" customWidth="true" hidden="false" outlineLevel="0" max="11" min="10" style="1" width="6.71"/>
    <col collapsed="false" customWidth="true" hidden="false" outlineLevel="0" max="12" min="12" style="1" width="10.71"/>
    <col collapsed="false" customWidth="false" hidden="false" outlineLevel="0" max="14" min="13" style="1" width="11.42"/>
    <col collapsed="false" customWidth="true" hidden="false" outlineLevel="0" max="15" min="15" style="1" width="2.71"/>
    <col collapsed="false" customWidth="true" hidden="false" outlineLevel="0" max="16" min="16" style="1" width="27.3"/>
    <col collapsed="false" customWidth="true" hidden="false" outlineLevel="0" max="17" min="17" style="1" width="2.99"/>
    <col collapsed="false" customWidth="true" hidden="false" outlineLevel="0" max="18" min="18" style="1" width="2.71"/>
    <col collapsed="false" customWidth="true" hidden="false" outlineLevel="0" max="19" min="19" style="1" width="5.14"/>
    <col collapsed="false" customWidth="true" hidden="false" outlineLevel="0" max="20" min="20" style="1" width="2.71"/>
    <col collapsed="false" customWidth="true" hidden="false" outlineLevel="0" max="21" min="21" style="1" width="5.14"/>
    <col collapsed="false" customWidth="false" hidden="false" outlineLevel="0" max="1024" min="22" style="1" width="11.42"/>
  </cols>
  <sheetData>
    <row r="1" customFormat="false" ht="12.8" hidden="false" customHeight="false" outlineLevel="0" collapsed="false">
      <c r="D1" s="2" t="n">
        <f aca="false">VLOOKUP(D2,P35:Q82,2,FALSE())</f>
        <v>3</v>
      </c>
      <c r="E1" s="3" t="str">
        <f aca="false">"GTO"&amp;H2</f>
        <v>GTO2020</v>
      </c>
      <c r="F1" s="4" t="n">
        <f aca="false">D1</f>
        <v>3</v>
      </c>
      <c r="G1" s="3" t="str">
        <f aca="false">"GTO"&amp;F2</f>
        <v>GTO1990</v>
      </c>
    </row>
    <row r="2" s="5" customFormat="true" ht="16.5" hidden="false" customHeight="true" outlineLevel="0" collapsed="false">
      <c r="C2" s="6" t="s">
        <v>0</v>
      </c>
      <c r="D2" s="7" t="s">
        <v>1</v>
      </c>
      <c r="E2" s="6" t="s">
        <v>2</v>
      </c>
      <c r="F2" s="7" t="n">
        <v>1990</v>
      </c>
      <c r="G2" s="6" t="s">
        <v>3</v>
      </c>
      <c r="H2" s="7" t="n">
        <v>2020</v>
      </c>
      <c r="I2" s="8"/>
      <c r="J2" s="9"/>
      <c r="K2" s="10"/>
    </row>
    <row r="3" customFormat="false" ht="28.5" hidden="false" customHeight="true" outlineLevel="0" collapsed="false">
      <c r="C3" s="11" t="str">
        <f aca="true">"Gráfica. " &amp;INDIRECT(ADDRESS(D1,1,1,TRUE(),"GTO"&amp;H2)) &amp; ": Pirámide de población, "&amp;F2&amp;IF(ISBLANK(F2),"","-")&amp;H2&amp;"."</f>
        <v>Gráfica. Estado de Guanajuato: Pirámide de población, 1990-2020.</v>
      </c>
      <c r="D3" s="11"/>
      <c r="E3" s="11"/>
      <c r="F3" s="11"/>
      <c r="G3" s="11"/>
      <c r="H3" s="11"/>
      <c r="I3" s="11"/>
      <c r="J3" s="12"/>
      <c r="K3" s="13" t="str">
        <f aca="false">IF(ISBLANK(F2),"","-")</f>
        <v>-</v>
      </c>
    </row>
    <row r="4" customFormat="false" ht="12.75" hidden="false" customHeight="true" outlineLevel="0" collapsed="false">
      <c r="C4" s="14"/>
      <c r="D4" s="15"/>
      <c r="E4" s="16"/>
      <c r="F4" s="15"/>
      <c r="G4" s="16"/>
      <c r="H4" s="15"/>
      <c r="I4" s="17"/>
      <c r="J4" s="18"/>
      <c r="K4" s="16"/>
    </row>
    <row r="5" customFormat="false" ht="12.75" hidden="false" customHeight="true" outlineLevel="0" collapsed="false">
      <c r="C5" s="19"/>
      <c r="D5" s="15"/>
      <c r="E5" s="16"/>
      <c r="F5" s="15"/>
      <c r="G5" s="16"/>
      <c r="H5" s="15"/>
      <c r="I5" s="20"/>
      <c r="J5" s="18"/>
      <c r="K5" s="16"/>
    </row>
    <row r="6" customFormat="false" ht="12.75" hidden="false" customHeight="true" outlineLevel="0" collapsed="false">
      <c r="C6" s="19"/>
      <c r="D6" s="15"/>
      <c r="E6" s="15"/>
      <c r="F6" s="15"/>
      <c r="G6" s="15"/>
      <c r="H6" s="21" t="n">
        <f aca="false">H2</f>
        <v>2020</v>
      </c>
      <c r="I6" s="17"/>
      <c r="J6" s="18"/>
      <c r="K6" s="16"/>
    </row>
    <row r="7" customFormat="false" ht="12.75" hidden="false" customHeight="true" outlineLevel="0" collapsed="false">
      <c r="C7" s="19"/>
      <c r="D7" s="15"/>
      <c r="E7" s="15"/>
      <c r="F7" s="15"/>
      <c r="G7" s="15"/>
      <c r="H7" s="22"/>
      <c r="I7" s="17"/>
      <c r="K7" s="16"/>
    </row>
    <row r="8" customFormat="false" ht="12.75" hidden="false" customHeight="true" outlineLevel="0" collapsed="false">
      <c r="C8" s="19"/>
      <c r="D8" s="15"/>
      <c r="E8" s="15"/>
      <c r="F8" s="15"/>
      <c r="G8" s="15"/>
      <c r="H8" s="23" t="n">
        <f aca="false">IF(ISBLANK(F2),"",F2)</f>
        <v>1990</v>
      </c>
      <c r="I8" s="17"/>
      <c r="K8" s="16"/>
    </row>
    <row r="9" customFormat="false" ht="12.75" hidden="false" customHeight="true" outlineLevel="0" collapsed="false">
      <c r="C9" s="19"/>
      <c r="D9" s="15"/>
      <c r="E9" s="15"/>
      <c r="F9" s="15"/>
      <c r="G9" s="15"/>
      <c r="H9" s="15"/>
      <c r="I9" s="17"/>
      <c r="J9" s="24"/>
      <c r="K9" s="16"/>
    </row>
    <row r="10" customFormat="false" ht="12.75" hidden="false" customHeight="true" outlineLevel="0" collapsed="false">
      <c r="C10" s="19"/>
      <c r="D10" s="15"/>
      <c r="E10" s="15"/>
      <c r="F10" s="15"/>
      <c r="G10" s="15"/>
      <c r="H10" s="15"/>
      <c r="I10" s="17"/>
      <c r="J10" s="24"/>
      <c r="K10" s="16"/>
    </row>
    <row r="11" customFormat="false" ht="12.75" hidden="false" customHeight="true" outlineLevel="0" collapsed="false">
      <c r="C11" s="19"/>
      <c r="D11" s="15"/>
      <c r="E11" s="15"/>
      <c r="F11" s="15"/>
      <c r="G11" s="15"/>
      <c r="H11" s="15"/>
      <c r="I11" s="17"/>
      <c r="J11" s="18"/>
      <c r="K11" s="16"/>
    </row>
    <row r="12" customFormat="false" ht="12.75" hidden="false" customHeight="true" outlineLevel="0" collapsed="false">
      <c r="C12" s="19"/>
      <c r="D12" s="15"/>
      <c r="E12" s="15"/>
      <c r="F12" s="15"/>
      <c r="G12" s="15"/>
      <c r="H12" s="15"/>
      <c r="I12" s="17"/>
      <c r="J12" s="18"/>
      <c r="K12" s="16"/>
    </row>
    <row r="13" customFormat="false" ht="12.75" hidden="false" customHeight="true" outlineLevel="0" collapsed="false">
      <c r="C13" s="19"/>
      <c r="D13" s="15"/>
      <c r="E13" s="15"/>
      <c r="F13" s="15"/>
      <c r="G13" s="15"/>
      <c r="H13" s="15"/>
      <c r="I13" s="17"/>
      <c r="J13" s="18"/>
      <c r="K13" s="16"/>
    </row>
    <row r="14" customFormat="false" ht="12.75" hidden="false" customHeight="true" outlineLevel="0" collapsed="false">
      <c r="C14" s="19"/>
      <c r="D14" s="15"/>
      <c r="E14" s="15"/>
      <c r="F14" s="15"/>
      <c r="G14" s="15"/>
      <c r="H14" s="15"/>
      <c r="I14" s="17"/>
      <c r="J14" s="18"/>
      <c r="K14" s="16"/>
    </row>
    <row r="15" customFormat="false" ht="12.75" hidden="false" customHeight="true" outlineLevel="0" collapsed="false">
      <c r="C15" s="19"/>
      <c r="D15" s="15"/>
      <c r="E15" s="15"/>
      <c r="F15" s="15"/>
      <c r="G15" s="15"/>
      <c r="H15" s="15"/>
      <c r="I15" s="17"/>
      <c r="J15" s="18"/>
      <c r="K15" s="16"/>
    </row>
    <row r="16" customFormat="false" ht="12.75" hidden="false" customHeight="true" outlineLevel="0" collapsed="false">
      <c r="C16" s="19"/>
      <c r="D16" s="15"/>
      <c r="E16" s="15"/>
      <c r="F16" s="15"/>
      <c r="G16" s="15"/>
      <c r="H16" s="15"/>
      <c r="I16" s="17"/>
      <c r="J16" s="18"/>
      <c r="K16" s="16"/>
    </row>
    <row r="17" customFormat="false" ht="12.75" hidden="false" customHeight="true" outlineLevel="0" collapsed="false">
      <c r="C17" s="19"/>
      <c r="D17" s="25"/>
      <c r="E17" s="15"/>
      <c r="F17" s="15"/>
      <c r="G17" s="15"/>
      <c r="H17" s="15"/>
      <c r="I17" s="26"/>
      <c r="J17" s="18"/>
      <c r="K17" s="16"/>
    </row>
    <row r="18" customFormat="false" ht="12.75" hidden="false" customHeight="true" outlineLevel="0" collapsed="false">
      <c r="C18" s="19"/>
      <c r="D18" s="15"/>
      <c r="E18" s="15"/>
      <c r="F18" s="15"/>
      <c r="G18" s="15"/>
      <c r="H18" s="15"/>
      <c r="I18" s="17"/>
      <c r="J18" s="18"/>
      <c r="K18" s="16"/>
    </row>
    <row r="19" customFormat="false" ht="12.75" hidden="false" customHeight="true" outlineLevel="0" collapsed="false">
      <c r="C19" s="19"/>
      <c r="D19" s="15"/>
      <c r="E19" s="15"/>
      <c r="F19" s="15"/>
      <c r="G19" s="15"/>
      <c r="H19" s="15"/>
      <c r="I19" s="17"/>
      <c r="J19" s="18"/>
      <c r="K19" s="16"/>
    </row>
    <row r="20" customFormat="false" ht="12.75" hidden="false" customHeight="true" outlineLevel="0" collapsed="false">
      <c r="C20" s="19"/>
      <c r="D20" s="15"/>
      <c r="E20" s="15"/>
      <c r="F20" s="15"/>
      <c r="G20" s="15"/>
      <c r="H20" s="15"/>
      <c r="I20" s="17"/>
      <c r="J20" s="18"/>
      <c r="K20" s="16"/>
    </row>
    <row r="21" customFormat="false" ht="12.75" hidden="false" customHeight="true" outlineLevel="0" collapsed="false">
      <c r="C21" s="19"/>
      <c r="D21" s="15"/>
      <c r="E21" s="15"/>
      <c r="F21" s="15"/>
      <c r="G21" s="15"/>
      <c r="H21" s="15"/>
      <c r="I21" s="17"/>
      <c r="J21" s="18"/>
      <c r="K21" s="16"/>
    </row>
    <row r="22" customFormat="false" ht="12.75" hidden="false" customHeight="true" outlineLevel="0" collapsed="false">
      <c r="C22" s="19"/>
      <c r="D22" s="15"/>
      <c r="E22" s="15"/>
      <c r="F22" s="15"/>
      <c r="G22" s="15"/>
      <c r="H22" s="15"/>
      <c r="I22" s="17"/>
      <c r="J22" s="18"/>
      <c r="K22" s="16"/>
    </row>
    <row r="23" customFormat="false" ht="12.75" hidden="false" customHeight="true" outlineLevel="0" collapsed="false">
      <c r="C23" s="19"/>
      <c r="D23" s="15"/>
      <c r="E23" s="15"/>
      <c r="F23" s="15"/>
      <c r="G23" s="15"/>
      <c r="H23" s="15"/>
      <c r="I23" s="17"/>
      <c r="J23" s="18"/>
      <c r="K23" s="16"/>
    </row>
    <row r="24" customFormat="false" ht="12.75" hidden="false" customHeight="true" outlineLevel="0" collapsed="false">
      <c r="C24" s="19"/>
      <c r="D24" s="15"/>
      <c r="E24" s="15"/>
      <c r="F24" s="15"/>
      <c r="G24" s="15"/>
      <c r="H24" s="15"/>
      <c r="I24" s="17"/>
      <c r="J24" s="18"/>
      <c r="K24" s="16"/>
    </row>
    <row r="25" customFormat="false" ht="12.75" hidden="false" customHeight="true" outlineLevel="0" collapsed="false">
      <c r="C25" s="19"/>
      <c r="D25" s="15"/>
      <c r="E25" s="15"/>
      <c r="F25" s="15"/>
      <c r="G25" s="15"/>
      <c r="H25" s="15"/>
      <c r="I25" s="17"/>
      <c r="J25" s="18"/>
      <c r="K25" s="16"/>
    </row>
    <row r="26" customFormat="false" ht="12.75" hidden="false" customHeight="true" outlineLevel="0" collapsed="false">
      <c r="C26" s="27"/>
      <c r="D26" s="28"/>
      <c r="E26" s="28"/>
      <c r="F26" s="28"/>
      <c r="G26" s="28"/>
      <c r="H26" s="28"/>
      <c r="I26" s="29"/>
      <c r="J26" s="18"/>
      <c r="K26" s="16"/>
    </row>
    <row r="27" customFormat="false" ht="4.5" hidden="false" customHeight="true" outlineLevel="0" collapsed="false">
      <c r="C27" s="15"/>
      <c r="D27" s="30"/>
      <c r="E27" s="30"/>
      <c r="F27" s="15"/>
      <c r="G27" s="15"/>
      <c r="H27" s="15"/>
      <c r="I27" s="15"/>
      <c r="J27" s="18"/>
      <c r="K27" s="16"/>
    </row>
    <row r="28" customFormat="false" ht="4.5" hidden="false" customHeight="true" outlineLevel="0" collapsed="false">
      <c r="C28" s="15"/>
      <c r="D28" s="15"/>
      <c r="E28" s="15"/>
      <c r="F28" s="15"/>
      <c r="G28" s="15"/>
      <c r="H28" s="15"/>
      <c r="I28" s="15"/>
      <c r="J28" s="18"/>
      <c r="K28" s="16"/>
    </row>
    <row r="29" customFormat="false" ht="25.5" hidden="false" customHeight="true" outlineLevel="0" collapsed="false">
      <c r="C29" s="31" t="s">
        <v>4</v>
      </c>
      <c r="D29" s="31"/>
      <c r="E29" s="31"/>
      <c r="F29" s="31"/>
      <c r="G29" s="31"/>
      <c r="H29" s="31"/>
      <c r="I29" s="31"/>
      <c r="J29" s="32"/>
      <c r="K29" s="16"/>
    </row>
    <row r="30" customFormat="false" ht="12.75" hidden="false" customHeight="true" outlineLevel="0" collapsed="false">
      <c r="C30" s="18"/>
      <c r="D30" s="24"/>
      <c r="E30" s="18"/>
      <c r="F30" s="18"/>
      <c r="G30" s="18"/>
      <c r="H30" s="18"/>
      <c r="I30" s="18"/>
      <c r="J30" s="18"/>
      <c r="K30" s="16"/>
    </row>
    <row r="31" customFormat="false" ht="12.75" hidden="false" customHeight="false" outlineLevel="0" collapsed="false">
      <c r="D31" s="33"/>
    </row>
    <row r="32" customFormat="false" ht="12.75" hidden="false" customHeight="false" outlineLevel="0" collapsed="false">
      <c r="D32" s="33"/>
    </row>
    <row r="33" customFormat="false" ht="12.75" hidden="false" customHeight="false" outlineLevel="0" collapsed="false">
      <c r="A33" s="34"/>
      <c r="C33" s="34"/>
    </row>
    <row r="34" customFormat="false" ht="12.75" hidden="false" customHeight="false" outlineLevel="0" collapsed="false">
      <c r="G34" s="35"/>
      <c r="H34" s="35"/>
      <c r="I34" s="35"/>
      <c r="J34" s="35"/>
      <c r="K34" s="35"/>
    </row>
    <row r="35" customFormat="false" ht="12.75" hidden="false" customHeight="false" outlineLevel="0" collapsed="false">
      <c r="D35" s="36" t="str">
        <f aca="false">MID(E1,4,4)</f>
        <v>2020</v>
      </c>
      <c r="E35" s="36" t="s">
        <v>5</v>
      </c>
      <c r="F35" s="36" t="s">
        <v>6</v>
      </c>
      <c r="G35" s="37"/>
      <c r="H35" s="37"/>
      <c r="I35" s="38"/>
      <c r="J35" s="38"/>
      <c r="K35" s="38"/>
      <c r="P35" s="39" t="s">
        <v>7</v>
      </c>
      <c r="Q35" s="40" t="n">
        <v>2</v>
      </c>
      <c r="R35" s="40"/>
    </row>
    <row r="36" customFormat="false" ht="12.8" hidden="false" customHeight="false" outlineLevel="0" collapsed="false">
      <c r="D36" s="41" t="s">
        <v>8</v>
      </c>
      <c r="E36" s="42" t="n">
        <f aca="false">H36+M36</f>
        <v>-273292.779620311</v>
      </c>
      <c r="F36" s="42" t="n">
        <f aca="false">I36+N36</f>
        <v>266609.162539814</v>
      </c>
      <c r="G36" s="43"/>
      <c r="H36" s="44" t="n">
        <f aca="true">-INDIRECT(ADDRESS(D1,2,1,TRUE(),E1))</f>
        <v>-272745</v>
      </c>
      <c r="I36" s="44" t="n">
        <f aca="true">INDIRECT(ADDRESS(D1,24,1,TRUE(),E1))</f>
        <v>266101</v>
      </c>
      <c r="J36" s="45"/>
      <c r="K36" s="46" t="n">
        <f aca="false">H36/H$57</f>
        <v>0.0912053979871912</v>
      </c>
      <c r="L36" s="46" t="n">
        <f aca="false">I36/I$57</f>
        <v>0.08409110372556</v>
      </c>
      <c r="M36" s="47" t="n">
        <f aca="false">K36*H$58</f>
        <v>-547.77962031107</v>
      </c>
      <c r="N36" s="47" t="n">
        <f aca="false">L36*I$58</f>
        <v>508.162539813559</v>
      </c>
      <c r="P36" s="39" t="s">
        <v>1</v>
      </c>
      <c r="Q36" s="40" t="n">
        <v>3</v>
      </c>
      <c r="R36" s="40"/>
    </row>
    <row r="37" customFormat="false" ht="12.8" hidden="false" customHeight="false" outlineLevel="0" collapsed="false">
      <c r="D37" s="41" t="s">
        <v>9</v>
      </c>
      <c r="E37" s="42" t="n">
        <f aca="false">H37+M37</f>
        <v>-277986.186941221</v>
      </c>
      <c r="F37" s="42" t="n">
        <f aca="false">I37+N37</f>
        <v>270631.829826285</v>
      </c>
      <c r="G37" s="43"/>
      <c r="H37" s="44" t="n">
        <f aca="true">-INDIRECT(ADDRESS(D1,3,1,TRUE(),E1))</f>
        <v>-277429</v>
      </c>
      <c r="I37" s="44" t="n">
        <f aca="true">INDIRECT(ADDRESS(D1,25,1,TRUE(),E1))</f>
        <v>270116</v>
      </c>
      <c r="J37" s="45"/>
      <c r="K37" s="46" t="n">
        <f aca="false">H37/H$57</f>
        <v>0.0927717184849895</v>
      </c>
      <c r="L37" s="46" t="n">
        <f aca="false">I37/I$57</f>
        <v>0.0853598918227792</v>
      </c>
      <c r="M37" s="47" t="n">
        <f aca="false">K37*H$58</f>
        <v>-557.186941220847</v>
      </c>
      <c r="N37" s="47" t="n">
        <f aca="false">L37*I$58</f>
        <v>515.829826285055</v>
      </c>
      <c r="P37" s="39" t="s">
        <v>10</v>
      </c>
      <c r="Q37" s="40" t="n">
        <v>4</v>
      </c>
      <c r="R37" s="40"/>
    </row>
    <row r="38" customFormat="false" ht="12.8" hidden="false" customHeight="false" outlineLevel="0" collapsed="false">
      <c r="D38" s="48" t="s">
        <v>11</v>
      </c>
      <c r="E38" s="49" t="n">
        <f aca="false">H38+M38</f>
        <v>-279235.691409448</v>
      </c>
      <c r="F38" s="49" t="n">
        <f aca="false">I38+N38</f>
        <v>271141.801843424</v>
      </c>
      <c r="G38" s="43"/>
      <c r="H38" s="44" t="n">
        <f aca="true">-INDIRECT(ADDRESS(D1,4,1,TRUE(),E1))</f>
        <v>-278676</v>
      </c>
      <c r="I38" s="44" t="n">
        <f aca="true">INDIRECT(ADDRESS(D1,26,1,TRUE(),E1))</f>
        <v>270625</v>
      </c>
      <c r="J38" s="45"/>
      <c r="K38" s="46" t="n">
        <f aca="false">H38/H$57</f>
        <v>0.0931887128617518</v>
      </c>
      <c r="L38" s="46" t="n">
        <f aca="false">I38/I$57</f>
        <v>0.0855207419202847</v>
      </c>
      <c r="M38" s="47" t="n">
        <f aca="false">K38*H$58</f>
        <v>-559.691409447681</v>
      </c>
      <c r="N38" s="47" t="n">
        <f aca="false">L38*I$58</f>
        <v>516.801843424281</v>
      </c>
      <c r="P38" s="39" t="s">
        <v>12</v>
      </c>
      <c r="Q38" s="40" t="n">
        <v>5</v>
      </c>
      <c r="R38" s="40"/>
    </row>
    <row r="39" customFormat="false" ht="12.8" hidden="false" customHeight="false" outlineLevel="0" collapsed="false">
      <c r="D39" s="48" t="s">
        <v>13</v>
      </c>
      <c r="E39" s="49" t="n">
        <f aca="false">H39+M39</f>
        <v>-278535.287541532</v>
      </c>
      <c r="F39" s="49" t="n">
        <f aca="false">I39+N39</f>
        <v>274638.46655819</v>
      </c>
      <c r="G39" s="43"/>
      <c r="H39" s="44" t="n">
        <f aca="true">-INDIRECT(ADDRESS(D1,5,1,TRUE(),E1))</f>
        <v>-277977</v>
      </c>
      <c r="I39" s="44" t="n">
        <f aca="true">INDIRECT(ADDRESS(D1,27,1,TRUE(),E1))</f>
        <v>274115</v>
      </c>
      <c r="J39" s="45"/>
      <c r="K39" s="46" t="n">
        <f aca="false">H39/H$57</f>
        <v>0.0929549686200864</v>
      </c>
      <c r="L39" s="46" t="n">
        <f aca="false">I39/I$57</f>
        <v>0.0866236237283283</v>
      </c>
      <c r="M39" s="47" t="n">
        <f aca="false">K39*H$58</f>
        <v>-558.287541532239</v>
      </c>
      <c r="N39" s="47" t="n">
        <f aca="false">L39*I$58</f>
        <v>523.466558190288</v>
      </c>
      <c r="P39" s="39" t="s">
        <v>14</v>
      </c>
      <c r="Q39" s="40" t="n">
        <v>6</v>
      </c>
      <c r="R39" s="40"/>
    </row>
    <row r="40" customFormat="false" ht="12.8" hidden="false" customHeight="false" outlineLevel="0" collapsed="false">
      <c r="D40" s="41" t="s">
        <v>15</v>
      </c>
      <c r="E40" s="42" t="n">
        <f aca="false">H40+M40</f>
        <v>-267684.538635014</v>
      </c>
      <c r="F40" s="42" t="n">
        <f aca="false">I40+N40</f>
        <v>273961.175627766</v>
      </c>
      <c r="G40" s="43"/>
      <c r="H40" s="44" t="n">
        <f aca="true">-INDIRECT(ADDRESS(D1,6,1,TRUE(),E1))</f>
        <v>-267148</v>
      </c>
      <c r="I40" s="44" t="n">
        <f aca="true">INDIRECT(ADDRESS(D1,28,1,TRUE(),E1))</f>
        <v>273439</v>
      </c>
      <c r="J40" s="45"/>
      <c r="K40" s="46" t="n">
        <f aca="false">H40/H$57</f>
        <v>0.0893337720635838</v>
      </c>
      <c r="L40" s="46" t="n">
        <f aca="false">I40/I$57</f>
        <v>0.086409999630266</v>
      </c>
      <c r="M40" s="47" t="n">
        <f aca="false">K40*H$58</f>
        <v>-536.538635013884</v>
      </c>
      <c r="N40" s="47" t="n">
        <f aca="false">L40*I$58</f>
        <v>522.175627765697</v>
      </c>
      <c r="P40" s="39" t="s">
        <v>16</v>
      </c>
      <c r="Q40" s="40" t="n">
        <v>7</v>
      </c>
      <c r="R40" s="40"/>
      <c r="S40" s="40"/>
      <c r="T40" s="40"/>
      <c r="U40" s="40"/>
    </row>
    <row r="41" customFormat="false" ht="12.8" hidden="false" customHeight="false" outlineLevel="0" collapsed="false">
      <c r="D41" s="41" t="s">
        <v>17</v>
      </c>
      <c r="E41" s="42" t="n">
        <f aca="false">H41+M41</f>
        <v>-242512.083742637</v>
      </c>
      <c r="F41" s="42" t="n">
        <f aca="false">I41+N41</f>
        <v>260338.209975424</v>
      </c>
      <c r="G41" s="43"/>
      <c r="H41" s="44" t="n">
        <f aca="true">-INDIRECT(ADDRESS(D1,7,1,TRUE(),E1))</f>
        <v>-242026</v>
      </c>
      <c r="I41" s="44" t="n">
        <f aca="true">INDIRECT(ADDRESS(D1,29,1,TRUE(),E1))</f>
        <v>259842</v>
      </c>
      <c r="J41" s="45"/>
      <c r="K41" s="46" t="n">
        <f aca="false">H41/H$57</f>
        <v>0.0809330240820105</v>
      </c>
      <c r="L41" s="46" t="n">
        <f aca="false">I41/I$57</f>
        <v>0.0821131847466074</v>
      </c>
      <c r="M41" s="47" t="n">
        <f aca="false">K41*H$58</f>
        <v>-486.083742636555</v>
      </c>
      <c r="N41" s="47" t="n">
        <f aca="false">L41*I$58</f>
        <v>496.209975423748</v>
      </c>
      <c r="P41" s="39" t="s">
        <v>18</v>
      </c>
      <c r="Q41" s="40" t="n">
        <v>8</v>
      </c>
      <c r="R41" s="40"/>
      <c r="S41" s="40"/>
      <c r="T41" s="40"/>
      <c r="U41" s="40"/>
    </row>
    <row r="42" customFormat="false" ht="12.8" hidden="false" customHeight="false" outlineLevel="0" collapsed="false">
      <c r="D42" s="48" t="s">
        <v>19</v>
      </c>
      <c r="E42" s="49" t="n">
        <f aca="false">H42+M42</f>
        <v>-218801.559098169</v>
      </c>
      <c r="F42" s="49" t="n">
        <f aca="false">I42+N42</f>
        <v>244434.897936031</v>
      </c>
      <c r="G42" s="43"/>
      <c r="H42" s="44" t="n">
        <f aca="true">-INDIRECT(ADDRESS(D1,8,1,TRUE(),E1))</f>
        <v>-218363</v>
      </c>
      <c r="I42" s="44" t="n">
        <f aca="true">INDIRECT(ADDRESS(D1,30,1,TRUE(),E1))</f>
        <v>243969</v>
      </c>
      <c r="J42" s="45"/>
      <c r="K42" s="46" t="n">
        <f aca="false">H42/H$57</f>
        <v>0.0730201628652296</v>
      </c>
      <c r="L42" s="46" t="n">
        <f aca="false">I42/I$57</f>
        <v>0.0770971265978751</v>
      </c>
      <c r="M42" s="47" t="n">
        <f aca="false">K42*H$58</f>
        <v>-438.559098168569</v>
      </c>
      <c r="N42" s="47" t="n">
        <f aca="false">L42*I$58</f>
        <v>465.897936030959</v>
      </c>
      <c r="P42" s="39" t="s">
        <v>20</v>
      </c>
      <c r="Q42" s="40" t="n">
        <v>9</v>
      </c>
      <c r="R42" s="40"/>
      <c r="S42" s="40"/>
      <c r="T42" s="40"/>
      <c r="U42" s="40"/>
    </row>
    <row r="43" customFormat="false" ht="12.8" hidden="false" customHeight="false" outlineLevel="0" collapsed="false">
      <c r="D43" s="48" t="s">
        <v>21</v>
      </c>
      <c r="E43" s="49" t="n">
        <f aca="false">H43+M43</f>
        <v>-208696.304437328</v>
      </c>
      <c r="F43" s="49" t="n">
        <f aca="false">I43+N43</f>
        <v>231207.686599544</v>
      </c>
      <c r="G43" s="43"/>
      <c r="H43" s="44" t="n">
        <f aca="true">-INDIRECT(ADDRESS(D1,9,1,TRUE(),E1))</f>
        <v>-208278</v>
      </c>
      <c r="I43" s="44" t="n">
        <f aca="true">INDIRECT(ADDRESS(D1,31,1,TRUE(),E1))</f>
        <v>230767</v>
      </c>
      <c r="J43" s="45"/>
      <c r="K43" s="46" t="n">
        <f aca="false">H43/H$57</f>
        <v>0.069647758462946</v>
      </c>
      <c r="L43" s="46" t="n">
        <f aca="false">I43/I$57</f>
        <v>0.0729251364460724</v>
      </c>
      <c r="M43" s="47" t="n">
        <f aca="false">K43*H$58</f>
        <v>-418.304437328454</v>
      </c>
      <c r="N43" s="47" t="n">
        <f aca="false">L43*I$58</f>
        <v>440.686599543616</v>
      </c>
      <c r="P43" s="39" t="s">
        <v>22</v>
      </c>
      <c r="Q43" s="40" t="n">
        <v>10</v>
      </c>
      <c r="R43" s="40"/>
      <c r="S43" s="40"/>
      <c r="T43" s="40"/>
      <c r="U43" s="40"/>
    </row>
    <row r="44" customFormat="false" ht="12.8" hidden="false" customHeight="false" outlineLevel="0" collapsed="false">
      <c r="D44" s="41" t="s">
        <v>23</v>
      </c>
      <c r="E44" s="42" t="n">
        <f aca="false">H44+M44</f>
        <v>-192935.714396639</v>
      </c>
      <c r="F44" s="42" t="n">
        <f aca="false">I44+N44</f>
        <v>215090.967802487</v>
      </c>
      <c r="G44" s="43"/>
      <c r="H44" s="44" t="n">
        <f aca="true">-INDIRECT(ADDRESS(D1,10,1,TRUE(),E1))</f>
        <v>-192549</v>
      </c>
      <c r="I44" s="44" t="n">
        <f aca="true">INDIRECT(ADDRESS(D1,32,1,TRUE(),E1))</f>
        <v>214681</v>
      </c>
      <c r="J44" s="45"/>
      <c r="K44" s="46" t="n">
        <f aca="false">H44/H$57</f>
        <v>0.064388011428388</v>
      </c>
      <c r="L44" s="46" t="n">
        <f aca="false">I44/I$57</f>
        <v>0.0678417677457317</v>
      </c>
      <c r="M44" s="47" t="n">
        <f aca="false">K44*H$58</f>
        <v>-386.714396638898</v>
      </c>
      <c r="N44" s="47" t="n">
        <f aca="false">L44*I$58</f>
        <v>409.967802487457</v>
      </c>
      <c r="P44" s="39" t="s">
        <v>24</v>
      </c>
      <c r="Q44" s="40" t="n">
        <v>11</v>
      </c>
      <c r="R44" s="40"/>
      <c r="S44" s="40"/>
      <c r="T44" s="40"/>
      <c r="U44" s="40"/>
    </row>
    <row r="45" customFormat="false" ht="12.8" hidden="false" customHeight="false" outlineLevel="0" collapsed="false">
      <c r="D45" s="41" t="s">
        <v>25</v>
      </c>
      <c r="E45" s="42" t="n">
        <f aca="false">H45+M45</f>
        <v>-174769.302200205</v>
      </c>
      <c r="F45" s="42" t="n">
        <f aca="false">I45+N45</f>
        <v>191606.205362913</v>
      </c>
      <c r="G45" s="43"/>
      <c r="H45" s="44" t="n">
        <f aca="true">-INDIRECT(ADDRESS(D1,11,1,TRUE(),E1))</f>
        <v>-174419</v>
      </c>
      <c r="I45" s="44" t="n">
        <f aca="true">INDIRECT(ADDRESS(D1,33,1,TRUE(),E1))</f>
        <v>191241</v>
      </c>
      <c r="J45" s="45"/>
      <c r="K45" s="46" t="n">
        <f aca="false">H45/H$57</f>
        <v>0.0583253746595828</v>
      </c>
      <c r="L45" s="46" t="n">
        <f aca="false">I45/I$57</f>
        <v>0.0604344469490149</v>
      </c>
      <c r="M45" s="47" t="n">
        <f aca="false">K45*H$58</f>
        <v>-350.302200205454</v>
      </c>
      <c r="N45" s="47" t="n">
        <f aca="false">L45*I$58</f>
        <v>365.205362912897</v>
      </c>
      <c r="P45" s="39" t="s">
        <v>26</v>
      </c>
      <c r="Q45" s="40" t="n">
        <v>12</v>
      </c>
      <c r="R45" s="40"/>
      <c r="S45" s="40"/>
      <c r="T45" s="40"/>
      <c r="U45" s="40"/>
    </row>
    <row r="46" customFormat="false" ht="12.8" hidden="false" customHeight="false" outlineLevel="0" collapsed="false">
      <c r="D46" s="48" t="s">
        <v>27</v>
      </c>
      <c r="E46" s="49" t="n">
        <f aca="false">H46+M46</f>
        <v>-148607.865022231</v>
      </c>
      <c r="F46" s="49" t="n">
        <f aca="false">I46+N46</f>
        <v>170211.426474915</v>
      </c>
      <c r="G46" s="43"/>
      <c r="H46" s="44" t="n">
        <f aca="true">-INDIRECT(ADDRESS(D1,12,1,TRUE(),E1))</f>
        <v>-148310</v>
      </c>
      <c r="I46" s="44" t="n">
        <f aca="true">INDIRECT(ADDRESS(D1,34,1,TRUE(),E1))</f>
        <v>169887</v>
      </c>
      <c r="J46" s="45"/>
      <c r="K46" s="46" t="n">
        <f aca="false">H46/H$57</f>
        <v>0.0495945757960011</v>
      </c>
      <c r="L46" s="46" t="n">
        <f aca="false">I46/I$57</f>
        <v>0.0536863271412893</v>
      </c>
      <c r="M46" s="47" t="n">
        <f aca="false">K46*H$58</f>
        <v>-297.865022230783</v>
      </c>
      <c r="N46" s="47" t="n">
        <f aca="false">L46*I$58</f>
        <v>324.426474914811</v>
      </c>
      <c r="P46" s="39" t="s">
        <v>28</v>
      </c>
      <c r="Q46" s="40" t="n">
        <v>13</v>
      </c>
      <c r="R46" s="40"/>
      <c r="S46" s="40"/>
      <c r="T46" s="40"/>
      <c r="U46" s="40"/>
    </row>
    <row r="47" customFormat="false" ht="12.8" hidden="false" customHeight="false" outlineLevel="0" collapsed="false">
      <c r="D47" s="48" t="s">
        <v>29</v>
      </c>
      <c r="E47" s="49" t="n">
        <f aca="false">H47+M47</f>
        <v>-117168.849629219</v>
      </c>
      <c r="F47" s="49" t="n">
        <f aca="false">I47+N47</f>
        <v>134129.653875239</v>
      </c>
      <c r="G47" s="43"/>
      <c r="H47" s="44" t="n">
        <f aca="true">-INDIRECT(ADDRESS(D1,13,1,TRUE(),E1))</f>
        <v>-116934</v>
      </c>
      <c r="I47" s="44" t="n">
        <f aca="true">INDIRECT(ADDRESS(D1,35,1,TRUE(),E1))</f>
        <v>133874</v>
      </c>
      <c r="J47" s="45"/>
      <c r="K47" s="46" t="n">
        <f aca="false">H47/H$57</f>
        <v>0.0391025023675382</v>
      </c>
      <c r="L47" s="46" t="n">
        <f aca="false">I47/I$57</f>
        <v>0.0423057877278012</v>
      </c>
      <c r="M47" s="47" t="n">
        <f aca="false">K47*H$58</f>
        <v>-234.849629219435</v>
      </c>
      <c r="N47" s="47" t="n">
        <f aca="false">L47*I$58</f>
        <v>255.653875239103</v>
      </c>
      <c r="P47" s="39" t="s">
        <v>30</v>
      </c>
      <c r="Q47" s="40" t="n">
        <v>14</v>
      </c>
      <c r="R47" s="40"/>
      <c r="S47" s="40"/>
      <c r="T47" s="40"/>
      <c r="U47" s="40"/>
    </row>
    <row r="48" customFormat="false" ht="12.8" hidden="false" customHeight="false" outlineLevel="0" collapsed="false">
      <c r="D48" s="41" t="s">
        <v>31</v>
      </c>
      <c r="E48" s="42" t="n">
        <f aca="false">H48+M48</f>
        <v>-99682.8011328069</v>
      </c>
      <c r="F48" s="42" t="n">
        <f aca="false">I48+N48</f>
        <v>115142.463901162</v>
      </c>
      <c r="G48" s="43"/>
      <c r="H48" s="44" t="n">
        <f aca="true">-INDIRECT(ADDRESS(D1,14,1,TRUE(),E1))</f>
        <v>-99483</v>
      </c>
      <c r="I48" s="44" t="n">
        <f aca="true">INDIRECT(ADDRESS(D1,36,1,TRUE(),E1))</f>
        <v>114923</v>
      </c>
      <c r="J48" s="45"/>
      <c r="K48" s="46" t="n">
        <f aca="false">H48/H$57</f>
        <v>0.0332669218792636</v>
      </c>
      <c r="L48" s="46" t="n">
        <f aca="false">I48/I$57</f>
        <v>0.0363170447065307</v>
      </c>
      <c r="M48" s="47" t="n">
        <f aca="false">K48*H$58</f>
        <v>-199.801132806857</v>
      </c>
      <c r="N48" s="47" t="n">
        <f aca="false">L48*I$58</f>
        <v>219.463901161565</v>
      </c>
      <c r="P48" s="39" t="s">
        <v>32</v>
      </c>
      <c r="Q48" s="40" t="n">
        <v>15</v>
      </c>
      <c r="R48" s="40"/>
      <c r="S48" s="40"/>
      <c r="T48" s="40"/>
      <c r="U48" s="40"/>
    </row>
    <row r="49" customFormat="false" ht="12.8" hidden="false" customHeight="false" outlineLevel="0" collapsed="false">
      <c r="D49" s="41" t="s">
        <v>33</v>
      </c>
      <c r="E49" s="42" t="n">
        <f aca="false">H49+M49</f>
        <v>-76050.4331431277</v>
      </c>
      <c r="F49" s="42" t="n">
        <f aca="false">I49+N49</f>
        <v>86030.9768088289</v>
      </c>
      <c r="G49" s="43"/>
      <c r="H49" s="44" t="n">
        <f aca="true">-INDIRECT(ADDRESS(D1,15,1,TRUE(),E1))</f>
        <v>-75898</v>
      </c>
      <c r="I49" s="44" t="n">
        <f aca="true">INDIRECT(ADDRESS(D1,37,1,TRUE(),E1))</f>
        <v>85867</v>
      </c>
      <c r="J49" s="45"/>
      <c r="K49" s="46" t="n">
        <f aca="false">H49/H$57</f>
        <v>0.0253801437109089</v>
      </c>
      <c r="L49" s="46" t="n">
        <f aca="false">I49/I$57</f>
        <v>0.027135000633604</v>
      </c>
      <c r="M49" s="47" t="n">
        <f aca="false">K49*H$58</f>
        <v>-152.433143127719</v>
      </c>
      <c r="N49" s="47" t="n">
        <f aca="false">L49*I$58</f>
        <v>163.976808828869</v>
      </c>
      <c r="P49" s="39" t="s">
        <v>34</v>
      </c>
      <c r="Q49" s="40" t="n">
        <v>16</v>
      </c>
      <c r="R49" s="40"/>
      <c r="S49" s="40"/>
      <c r="T49" s="40"/>
      <c r="U49" s="40"/>
    </row>
    <row r="50" customFormat="false" ht="12.8" hidden="false" customHeight="false" outlineLevel="0" collapsed="false">
      <c r="D50" s="48" t="s">
        <v>35</v>
      </c>
      <c r="E50" s="49" t="n">
        <f aca="false">H50+M50</f>
        <v>-55504.2510092133</v>
      </c>
      <c r="F50" s="49" t="n">
        <f aca="false">I50+N50</f>
        <v>63012.1023613363</v>
      </c>
      <c r="G50" s="43"/>
      <c r="H50" s="44" t="n">
        <f aca="true">-INDIRECT(ADDRESS(D1,16,1,TRUE(),E1))</f>
        <v>-55393</v>
      </c>
      <c r="I50" s="44" t="n">
        <f aca="true">INDIRECT(ADDRESS(D1,38,1,TRUE(),E1))</f>
        <v>62892</v>
      </c>
      <c r="J50" s="45"/>
      <c r="K50" s="46" t="n">
        <f aca="false">H50/H$57</f>
        <v>0.0185233115573319</v>
      </c>
      <c r="L50" s="46" t="n">
        <f aca="false">I50/I$57</f>
        <v>0.0198746254072999</v>
      </c>
      <c r="M50" s="47" t="n">
        <f aca="false">K50*H$58</f>
        <v>-111.251009213335</v>
      </c>
      <c r="N50" s="47" t="n">
        <f aca="false">L50*I$58</f>
        <v>120.102361336314</v>
      </c>
      <c r="P50" s="39" t="s">
        <v>36</v>
      </c>
      <c r="Q50" s="40" t="n">
        <v>17</v>
      </c>
      <c r="R50" s="40"/>
      <c r="S50" s="40"/>
      <c r="T50" s="40"/>
      <c r="U50" s="40"/>
    </row>
    <row r="51" customFormat="false" ht="12.8" hidden="false" customHeight="false" outlineLevel="0" collapsed="false">
      <c r="D51" s="48" t="s">
        <v>37</v>
      </c>
      <c r="E51" s="49" t="n">
        <f aca="false">H51+M51</f>
        <v>-38318.8050312194</v>
      </c>
      <c r="F51" s="49" t="n">
        <f aca="false">I51+N51</f>
        <v>42949.8633216588</v>
      </c>
      <c r="G51" s="43"/>
      <c r="H51" s="44" t="n">
        <f aca="true">-INDIRECT(ADDRESS(D1,17,1,TRUE(),E1))</f>
        <v>-38242</v>
      </c>
      <c r="I51" s="44" t="n">
        <f aca="true">INDIRECT(ADDRESS(D1,39,1,TRUE(),E1))</f>
        <v>42868</v>
      </c>
      <c r="J51" s="45"/>
      <c r="K51" s="46" t="n">
        <f aca="false">H51/H$57</f>
        <v>0.012788050486081</v>
      </c>
      <c r="L51" s="46" t="n">
        <f aca="false">I51/I$57</f>
        <v>0.0135468015321525</v>
      </c>
      <c r="M51" s="47" t="n">
        <f aca="false">K51*H$58</f>
        <v>-76.8050312194026</v>
      </c>
      <c r="N51" s="47" t="n">
        <f aca="false">L51*I$58</f>
        <v>81.8633216587974</v>
      </c>
      <c r="P51" s="39" t="s">
        <v>38</v>
      </c>
      <c r="Q51" s="40" t="n">
        <v>18</v>
      </c>
      <c r="R51" s="40"/>
      <c r="S51" s="40"/>
      <c r="T51" s="40"/>
      <c r="U51" s="40"/>
    </row>
    <row r="52" customFormat="false" ht="12.8" hidden="false" customHeight="false" outlineLevel="0" collapsed="false">
      <c r="D52" s="41" t="s">
        <v>39</v>
      </c>
      <c r="E52" s="42" t="n">
        <f aca="false">H52+M52</f>
        <v>-24504.1152930932</v>
      </c>
      <c r="F52" s="42" t="n">
        <f aca="false">I52+N52</f>
        <v>29968.1198519673</v>
      </c>
      <c r="G52" s="43"/>
      <c r="H52" s="44" t="n">
        <f aca="true">-INDIRECT(ADDRESS(D1,18,1,TRUE(),E1))</f>
        <v>-24455</v>
      </c>
      <c r="I52" s="44" t="n">
        <f aca="true">INDIRECT(ADDRESS(D1,40,1,TRUE(),E1))</f>
        <v>29911</v>
      </c>
      <c r="J52" s="45"/>
      <c r="K52" s="46" t="n">
        <f aca="false">H52/H$57</f>
        <v>0.00817770447772374</v>
      </c>
      <c r="L52" s="46" t="n">
        <f aca="false">I52/I$57</f>
        <v>0.00945223431529842</v>
      </c>
      <c r="M52" s="47" t="n">
        <f aca="false">K52*H$58</f>
        <v>-49.1152930932088</v>
      </c>
      <c r="N52" s="47" t="n">
        <f aca="false">L52*I$58</f>
        <v>57.1198519673484</v>
      </c>
      <c r="P52" s="39" t="s">
        <v>40</v>
      </c>
      <c r="Q52" s="40" t="n">
        <v>19</v>
      </c>
      <c r="R52" s="40"/>
      <c r="S52" s="40"/>
      <c r="T52" s="40"/>
      <c r="U52" s="40"/>
    </row>
    <row r="53" customFormat="false" ht="12.8" hidden="false" customHeight="false" outlineLevel="0" collapsed="false">
      <c r="D53" s="41" t="s">
        <v>41</v>
      </c>
      <c r="E53" s="42" t="n">
        <f aca="false">H53+M53</f>
        <v>-14117.2962733343</v>
      </c>
      <c r="F53" s="42" t="n">
        <f aca="false">I53+N53</f>
        <v>17691.7207831915</v>
      </c>
      <c r="G53" s="43"/>
      <c r="H53" s="44" t="n">
        <f aca="true">-INDIRECT(ADDRESS(D1,19,1,TRUE(),E1))</f>
        <v>-14089</v>
      </c>
      <c r="I53" s="44" t="n">
        <f aca="true">INDIRECT(ADDRESS(D1,41,1,TRUE(),E1))</f>
        <v>17658</v>
      </c>
      <c r="J53" s="45"/>
      <c r="K53" s="46" t="n">
        <f aca="false">H53/H$57</f>
        <v>0.00471133422149457</v>
      </c>
      <c r="L53" s="46" t="n">
        <f aca="false">I53/I$57</f>
        <v>0.00558013953192938</v>
      </c>
      <c r="M53" s="47" t="n">
        <f aca="false">K53*H$58</f>
        <v>-28.2962733342964</v>
      </c>
      <c r="N53" s="47" t="n">
        <f aca="false">L53*I$58</f>
        <v>33.7207831914492</v>
      </c>
      <c r="P53" s="39" t="s">
        <v>42</v>
      </c>
      <c r="Q53" s="40" t="n">
        <v>20</v>
      </c>
      <c r="R53" s="40"/>
      <c r="S53" s="40"/>
      <c r="T53" s="40"/>
      <c r="U53" s="40"/>
    </row>
    <row r="54" customFormat="false" ht="12.8" hidden="false" customHeight="false" outlineLevel="0" collapsed="false">
      <c r="D54" s="48" t="s">
        <v>43</v>
      </c>
      <c r="E54" s="49" t="n">
        <f aca="false">H54+M54</f>
        <v>-5826.67881534807</v>
      </c>
      <c r="F54" s="49" t="n">
        <f aca="false">I54+N54</f>
        <v>8203.63629928483</v>
      </c>
      <c r="G54" s="43"/>
      <c r="H54" s="44" t="n">
        <f aca="true">-INDIRECT(ADDRESS(D1,20,1,TRUE(),E1))</f>
        <v>-5815</v>
      </c>
      <c r="I54" s="44" t="n">
        <f aca="true">INDIRECT(ADDRESS(D1,42,1,TRUE(),E1))</f>
        <v>8188</v>
      </c>
      <c r="J54" s="45"/>
      <c r="K54" s="46" t="n">
        <f aca="false">H54/H$57</f>
        <v>0.00194452469997806</v>
      </c>
      <c r="L54" s="46" t="n">
        <f aca="false">I54/I$57</f>
        <v>0.00258750608718075</v>
      </c>
      <c r="M54" s="47" t="n">
        <f aca="false">K54*H$58</f>
        <v>-11.6788153480683</v>
      </c>
      <c r="N54" s="47" t="n">
        <f aca="false">L54*I$58</f>
        <v>15.6362992848333</v>
      </c>
      <c r="P54" s="39" t="s">
        <v>44</v>
      </c>
      <c r="Q54" s="40" t="n">
        <v>21</v>
      </c>
      <c r="R54" s="40"/>
      <c r="S54" s="40"/>
      <c r="T54" s="40"/>
      <c r="U54" s="40"/>
    </row>
    <row r="55" customFormat="false" ht="12.8" hidden="false" customHeight="false" outlineLevel="0" collapsed="false">
      <c r="D55" s="48" t="s">
        <v>45</v>
      </c>
      <c r="E55" s="49" t="n">
        <f aca="false">H55+M55</f>
        <v>-1996.0007222998</v>
      </c>
      <c r="F55" s="49" t="n">
        <f aca="false">I55+N55</f>
        <v>3022.76144540087</v>
      </c>
      <c r="G55" s="43"/>
      <c r="H55" s="44" t="n">
        <f aca="true">-INDIRECT(ADDRESS(D1,21,1,TRUE(),E1))</f>
        <v>-1992</v>
      </c>
      <c r="I55" s="44" t="n">
        <f aca="true">INDIRECT(ADDRESS(D1,43,1,TRUE(),E1))</f>
        <v>3017</v>
      </c>
      <c r="J55" s="45"/>
      <c r="K55" s="46" t="n">
        <f aca="false">H55/H$57</f>
        <v>0.000666120929038057</v>
      </c>
      <c r="L55" s="46" t="n">
        <f aca="false">I55/I$57</f>
        <v>0.000953408141795839</v>
      </c>
      <c r="M55" s="47" t="n">
        <f aca="false">K55*H$58</f>
        <v>-4.00072229980257</v>
      </c>
      <c r="N55" s="47" t="n">
        <f aca="false">L55*I$58</f>
        <v>5.76144540087226</v>
      </c>
      <c r="P55" s="39" t="s">
        <v>46</v>
      </c>
      <c r="Q55" s="40" t="n">
        <v>22</v>
      </c>
      <c r="R55" s="40"/>
      <c r="S55" s="40"/>
      <c r="T55" s="40"/>
      <c r="U55" s="40"/>
    </row>
    <row r="56" customFormat="false" ht="12.8" hidden="false" customHeight="false" outlineLevel="0" collapsed="false">
      <c r="D56" s="50" t="s">
        <v>47</v>
      </c>
      <c r="E56" s="51" t="n">
        <f aca="false">H56+M56</f>
        <v>-227.455905603441</v>
      </c>
      <c r="F56" s="51" t="n">
        <f aca="false">I56+N56</f>
        <v>456.870805138481</v>
      </c>
      <c r="G56" s="43"/>
      <c r="H56" s="44" t="n">
        <f aca="true">-INDIRECT(ADDRESS(D1,22,1,TRUE(),E1))</f>
        <v>-227</v>
      </c>
      <c r="I56" s="44" t="n">
        <f aca="true">INDIRECT(ADDRESS(D1,44,1,TRUE(),E1))</f>
        <v>456</v>
      </c>
      <c r="J56" s="45"/>
      <c r="K56" s="46" t="n">
        <f aca="false">H56/H$57</f>
        <v>7.59083588813449E-005</v>
      </c>
      <c r="L56" s="46" t="n">
        <f aca="false">I56/I$57</f>
        <v>0.000144101462598244</v>
      </c>
      <c r="M56" s="47" t="n">
        <f aca="false">K56*H$58</f>
        <v>-0.455905603441357</v>
      </c>
      <c r="N56" s="47" t="n">
        <f aca="false">L56*I$58</f>
        <v>0.87080513848119</v>
      </c>
      <c r="P56" s="39" t="s">
        <v>48</v>
      </c>
      <c r="Q56" s="40" t="n">
        <v>23</v>
      </c>
      <c r="R56" s="40"/>
      <c r="S56" s="40"/>
      <c r="T56" s="40"/>
      <c r="U56" s="40"/>
    </row>
    <row r="57" customFormat="false" ht="12.8" hidden="false" customHeight="false" outlineLevel="0" collapsed="false">
      <c r="D57" s="16"/>
      <c r="E57" s="52"/>
      <c r="F57" s="52"/>
      <c r="G57" s="52"/>
      <c r="H57" s="44" t="n">
        <f aca="false">SUM(H36:H56)</f>
        <v>-2990448</v>
      </c>
      <c r="I57" s="44" t="n">
        <f aca="false">SUM(I36:I56)</f>
        <v>3164437</v>
      </c>
      <c r="J57" s="16"/>
      <c r="K57" s="53"/>
      <c r="L57" s="53"/>
      <c r="M57" s="47"/>
      <c r="N57" s="47"/>
      <c r="P57" s="39" t="s">
        <v>49</v>
      </c>
      <c r="Q57" s="40" t="n">
        <v>24</v>
      </c>
      <c r="R57" s="40"/>
      <c r="S57" s="40"/>
      <c r="T57" s="40"/>
      <c r="U57" s="40"/>
    </row>
    <row r="58" customFormat="false" ht="12.8" hidden="false" customHeight="false" outlineLevel="0" collapsed="false">
      <c r="H58" s="44" t="n">
        <f aca="true">-INDIRECT(ADDRESS(D1,23,1,TRUE(),E1))</f>
        <v>-6006</v>
      </c>
      <c r="I58" s="44" t="n">
        <f aca="true">INDIRECT(ADDRESS(D1,45,1,TRUE(),E1))</f>
        <v>6043</v>
      </c>
      <c r="P58" s="39" t="s">
        <v>50</v>
      </c>
      <c r="Q58" s="40" t="n">
        <v>25</v>
      </c>
      <c r="R58" s="40"/>
      <c r="S58" s="40"/>
      <c r="T58" s="40"/>
      <c r="U58" s="40"/>
    </row>
    <row r="59" customFormat="false" ht="12.8" hidden="false" customHeight="false" outlineLevel="0" collapsed="false">
      <c r="H59" s="3"/>
      <c r="I59" s="3"/>
      <c r="J59" s="54"/>
      <c r="K59" s="54"/>
      <c r="L59" s="54"/>
      <c r="M59" s="54"/>
      <c r="N59" s="54"/>
      <c r="P59" s="39" t="s">
        <v>51</v>
      </c>
      <c r="Q59" s="40" t="n">
        <v>26</v>
      </c>
      <c r="R59" s="40"/>
      <c r="S59" s="40"/>
      <c r="T59" s="40"/>
      <c r="U59" s="40"/>
    </row>
    <row r="60" customFormat="false" ht="12.8" hidden="false" customHeight="false" outlineLevel="0" collapsed="false">
      <c r="E60" s="55"/>
      <c r="F60" s="55"/>
      <c r="H60" s="56"/>
      <c r="I60" s="56"/>
      <c r="J60" s="54"/>
      <c r="K60" s="54"/>
      <c r="L60" s="54"/>
      <c r="M60" s="54"/>
      <c r="N60" s="54"/>
      <c r="P60" s="39" t="s">
        <v>52</v>
      </c>
      <c r="Q60" s="40" t="n">
        <v>27</v>
      </c>
      <c r="R60" s="40"/>
      <c r="S60" s="40"/>
      <c r="T60" s="40"/>
      <c r="U60" s="40"/>
    </row>
    <row r="61" customFormat="false" ht="12.8" hidden="false" customHeight="false" outlineLevel="0" collapsed="false">
      <c r="D61" s="36" t="n">
        <v>1990</v>
      </c>
      <c r="E61" s="36" t="s">
        <v>5</v>
      </c>
      <c r="F61" s="36" t="s">
        <v>6</v>
      </c>
      <c r="G61" s="37"/>
      <c r="H61" s="57"/>
      <c r="I61" s="58"/>
      <c r="J61" s="58"/>
      <c r="K61" s="58"/>
      <c r="L61" s="3"/>
      <c r="M61" s="3"/>
      <c r="N61" s="3"/>
      <c r="P61" s="39" t="s">
        <v>53</v>
      </c>
      <c r="Q61" s="40" t="n">
        <v>28</v>
      </c>
      <c r="R61" s="40"/>
      <c r="S61" s="40"/>
      <c r="T61" s="40"/>
      <c r="U61" s="40"/>
    </row>
    <row r="62" customFormat="false" ht="12.8" hidden="false" customHeight="false" outlineLevel="0" collapsed="false">
      <c r="D62" s="41" t="s">
        <v>8</v>
      </c>
      <c r="E62" s="42" t="n">
        <f aca="false">H62+M62</f>
        <v>-274602.404592222</v>
      </c>
      <c r="F62" s="42" t="n">
        <f aca="false">I62+N62</f>
        <v>269259.213591549</v>
      </c>
      <c r="G62" s="43"/>
      <c r="H62" s="44" t="n">
        <f aca="true">-INDIRECT(ADDRESS(F1,2,1,TRUE(),G1))</f>
        <v>-274052</v>
      </c>
      <c r="I62" s="44" t="n">
        <f aca="true">INDIRECT(ADDRESS(F1,24,1,TRUE(),G1))</f>
        <v>268746</v>
      </c>
      <c r="J62" s="45"/>
      <c r="K62" s="46" t="n">
        <f aca="false">H62/H$57</f>
        <v>0.0916424562473583</v>
      </c>
      <c r="L62" s="46" t="n">
        <f aca="false">I62/I$57</f>
        <v>0.0849269554110257</v>
      </c>
      <c r="M62" s="47" t="n">
        <f aca="false">K62*H$58</f>
        <v>-550.404592221634</v>
      </c>
      <c r="N62" s="47" t="n">
        <f aca="false">L62*I$58</f>
        <v>513.213591548829</v>
      </c>
      <c r="P62" s="39" t="s">
        <v>54</v>
      </c>
      <c r="Q62" s="40" t="n">
        <v>29</v>
      </c>
      <c r="R62" s="40"/>
      <c r="S62" s="40"/>
      <c r="T62" s="40"/>
      <c r="U62" s="40"/>
    </row>
    <row r="63" customFormat="false" ht="12.8" hidden="false" customHeight="false" outlineLevel="0" collapsed="false">
      <c r="D63" s="41" t="s">
        <v>9</v>
      </c>
      <c r="E63" s="42" t="n">
        <f aca="false">H63+M63</f>
        <v>-278629.476330637</v>
      </c>
      <c r="F63" s="42" t="n">
        <f aca="false">I63+N63</f>
        <v>274595.384442793</v>
      </c>
      <c r="G63" s="43"/>
      <c r="H63" s="44" t="n">
        <f aca="true">-INDIRECT(ADDRESS(F1,3,1,TRUE(),G1))</f>
        <v>-278071</v>
      </c>
      <c r="I63" s="44" t="n">
        <f aca="true">INDIRECT(ADDRESS(F1,25,1,TRUE(),G1))</f>
        <v>274072</v>
      </c>
      <c r="J63" s="45"/>
      <c r="K63" s="46" t="n">
        <f aca="false">H63/H$57</f>
        <v>0.0929864020374205</v>
      </c>
      <c r="L63" s="46" t="n">
        <f aca="false">I63/I$57</f>
        <v>0.0866100352132149</v>
      </c>
      <c r="M63" s="47" t="n">
        <f aca="false">K63*H$58</f>
        <v>-558.476330636747</v>
      </c>
      <c r="N63" s="47" t="n">
        <f aca="false">L63*I$58</f>
        <v>523.384442793457</v>
      </c>
      <c r="P63" s="39" t="s">
        <v>55</v>
      </c>
      <c r="Q63" s="40" t="n">
        <v>30</v>
      </c>
      <c r="R63" s="40"/>
      <c r="S63" s="40"/>
      <c r="T63" s="40"/>
      <c r="U63" s="40"/>
    </row>
    <row r="64" customFormat="false" ht="12.8" hidden="false" customHeight="false" outlineLevel="0" collapsed="false">
      <c r="D64" s="48" t="s">
        <v>11</v>
      </c>
      <c r="E64" s="49" t="n">
        <f aca="false">H64+M64</f>
        <v>-275532.26838253</v>
      </c>
      <c r="F64" s="49" t="n">
        <f aca="false">I64+N64</f>
        <v>273378.064205418</v>
      </c>
      <c r="G64" s="43"/>
      <c r="H64" s="44" t="n">
        <f aca="true">-INDIRECT(ADDRESS(F1,4,1,TRUE(),G1))</f>
        <v>-274980</v>
      </c>
      <c r="I64" s="44" t="n">
        <f aca="true">INDIRECT(ADDRESS(F1,26,1,TRUE(),G1))</f>
        <v>272857</v>
      </c>
      <c r="J64" s="45"/>
      <c r="K64" s="46" t="n">
        <f aca="false">H64/H$57</f>
        <v>0.0919527776440186</v>
      </c>
      <c r="L64" s="46" t="n">
        <f aca="false">I64/I$57</f>
        <v>0.0862260806582656</v>
      </c>
      <c r="M64" s="47" t="n">
        <f aca="false">K64*H$58</f>
        <v>-552.268382529975</v>
      </c>
      <c r="N64" s="47" t="n">
        <f aca="false">L64*I$58</f>
        <v>521.064205417899</v>
      </c>
      <c r="P64" s="39" t="s">
        <v>56</v>
      </c>
      <c r="Q64" s="40" t="n">
        <v>31</v>
      </c>
      <c r="R64" s="40"/>
      <c r="S64" s="40"/>
      <c r="T64" s="40"/>
      <c r="U64" s="40"/>
    </row>
    <row r="65" customFormat="false" ht="12.8" hidden="false" customHeight="false" outlineLevel="0" collapsed="false">
      <c r="D65" s="48" t="s">
        <v>13</v>
      </c>
      <c r="E65" s="49" t="n">
        <f aca="false">H65+M65</f>
        <v>-230410.828359497</v>
      </c>
      <c r="F65" s="49" t="n">
        <f aca="false">I65+N65</f>
        <v>249643.826260406</v>
      </c>
      <c r="G65" s="43"/>
      <c r="H65" s="44" t="n">
        <f aca="true">-INDIRECT(ADDRESS(F1,5,1,TRUE(),G1))</f>
        <v>-229949</v>
      </c>
      <c r="I65" s="44" t="n">
        <f aca="true">INDIRECT(ADDRESS(F1,27,1,TRUE(),G1))</f>
        <v>249168</v>
      </c>
      <c r="J65" s="45"/>
      <c r="K65" s="46" t="n">
        <f aca="false">H65/H$57</f>
        <v>0.0768944987506889</v>
      </c>
      <c r="L65" s="46" t="n">
        <f aca="false">I65/I$57</f>
        <v>0.0787400728786827</v>
      </c>
      <c r="M65" s="47" t="n">
        <f aca="false">K65*H$58</f>
        <v>-461.828359496637</v>
      </c>
      <c r="N65" s="47" t="n">
        <f aca="false">L65*I$58</f>
        <v>475.82626040588</v>
      </c>
      <c r="P65" s="39" t="s">
        <v>57</v>
      </c>
      <c r="Q65" s="40" t="n">
        <v>32</v>
      </c>
      <c r="R65" s="40"/>
      <c r="S65" s="40"/>
      <c r="T65" s="40"/>
      <c r="U65" s="40"/>
    </row>
    <row r="66" customFormat="false" ht="12.8" hidden="false" customHeight="false" outlineLevel="0" collapsed="false">
      <c r="D66" s="41" t="s">
        <v>15</v>
      </c>
      <c r="E66" s="42" t="n">
        <f aca="false">H66+M66</f>
        <v>-167260.251290108</v>
      </c>
      <c r="F66" s="42" t="n">
        <f aca="false">I66+N66</f>
        <v>201365.807364786</v>
      </c>
      <c r="G66" s="43"/>
      <c r="H66" s="44" t="n">
        <f aca="true">-INDIRECT(ADDRESS(F1,6,1,TRUE(),G1))</f>
        <v>-166925</v>
      </c>
      <c r="I66" s="44" t="n">
        <f aca="true">INDIRECT(ADDRESS(F1,28,1,TRUE(),G1))</f>
        <v>200982</v>
      </c>
      <c r="J66" s="45"/>
      <c r="K66" s="46" t="n">
        <f aca="false">H66/H$57</f>
        <v>0.0558193956223282</v>
      </c>
      <c r="L66" s="46" t="n">
        <f aca="false">I66/I$57</f>
        <v>0.0635127196401761</v>
      </c>
      <c r="M66" s="47" t="n">
        <f aca="false">K66*H$58</f>
        <v>-335.251290107703</v>
      </c>
      <c r="N66" s="47" t="n">
        <f aca="false">L66*I$58</f>
        <v>383.807364785584</v>
      </c>
      <c r="P66" s="39" t="s">
        <v>58</v>
      </c>
      <c r="Q66" s="40" t="n">
        <v>33</v>
      </c>
      <c r="R66" s="40"/>
      <c r="S66" s="40"/>
      <c r="T66" s="40"/>
      <c r="U66" s="40"/>
    </row>
    <row r="67" customFormat="false" ht="12.8" hidden="false" customHeight="false" outlineLevel="0" collapsed="false">
      <c r="D67" s="41" t="s">
        <v>17</v>
      </c>
      <c r="E67" s="42" t="n">
        <f aca="false">H67+M67</f>
        <v>-131229.031424054</v>
      </c>
      <c r="F67" s="42" t="n">
        <f aca="false">I67+N67</f>
        <v>154768.992879302</v>
      </c>
      <c r="G67" s="43"/>
      <c r="H67" s="44" t="n">
        <f aca="true">-INDIRECT(ADDRESS(F1,7,1,TRUE(),G1))</f>
        <v>-130966</v>
      </c>
      <c r="I67" s="44" t="n">
        <f aca="true">INDIRECT(ADDRESS(F1,29,1,TRUE(),G1))</f>
        <v>154474</v>
      </c>
      <c r="J67" s="45"/>
      <c r="K67" s="46" t="n">
        <f aca="false">H67/H$57</f>
        <v>0.0437947758997983</v>
      </c>
      <c r="L67" s="46" t="n">
        <f aca="false">I67/I$57</f>
        <v>0.0488156345030727</v>
      </c>
      <c r="M67" s="47" t="n">
        <f aca="false">K67*H$58</f>
        <v>-263.031424054189</v>
      </c>
      <c r="N67" s="47" t="n">
        <f aca="false">L67*I$58</f>
        <v>294.992879302069</v>
      </c>
      <c r="P67" s="39" t="s">
        <v>59</v>
      </c>
      <c r="Q67" s="40" t="n">
        <v>34</v>
      </c>
      <c r="R67" s="40"/>
      <c r="S67" s="40"/>
      <c r="T67" s="40"/>
      <c r="U67" s="40"/>
    </row>
    <row r="68" customFormat="false" ht="12.8" hidden="false" customHeight="false" outlineLevel="0" collapsed="false">
      <c r="D68" s="48" t="s">
        <v>19</v>
      </c>
      <c r="E68" s="49" t="n">
        <f aca="false">H68+M68</f>
        <v>-111280.046293398</v>
      </c>
      <c r="F68" s="49" t="n">
        <f aca="false">I68+N68</f>
        <v>127481.983278542</v>
      </c>
      <c r="G68" s="43"/>
      <c r="H68" s="44" t="n">
        <f aca="true">-INDIRECT(ADDRESS(F1,8,1,TRUE(),G1))</f>
        <v>-111057</v>
      </c>
      <c r="I68" s="44" t="n">
        <f aca="true">INDIRECT(ADDRESS(F1,30,1,TRUE(),G1))</f>
        <v>127239</v>
      </c>
      <c r="J68" s="45"/>
      <c r="K68" s="46" t="n">
        <f aca="false">H68/H$57</f>
        <v>0.0371372449880419</v>
      </c>
      <c r="L68" s="46" t="n">
        <f aca="false">I68/I$57</f>
        <v>0.0402090482446009</v>
      </c>
      <c r="M68" s="47" t="n">
        <f aca="false">K68*H$58</f>
        <v>-223.04629339818</v>
      </c>
      <c r="N68" s="47" t="n">
        <f aca="false">L68*I$58</f>
        <v>242.983278542123</v>
      </c>
      <c r="P68" s="39" t="s">
        <v>60</v>
      </c>
      <c r="Q68" s="40" t="n">
        <v>35</v>
      </c>
      <c r="R68" s="40"/>
      <c r="S68" s="40"/>
      <c r="T68" s="40"/>
      <c r="U68" s="40"/>
    </row>
    <row r="69" customFormat="false" ht="12.8" hidden="false" customHeight="false" outlineLevel="0" collapsed="false">
      <c r="D69" s="48" t="s">
        <v>21</v>
      </c>
      <c r="E69" s="49" t="n">
        <f aca="false">H69+M69</f>
        <v>-95411.2393460779</v>
      </c>
      <c r="F69" s="49" t="n">
        <f aca="false">I69+N69</f>
        <v>106170.362892357</v>
      </c>
      <c r="G69" s="43"/>
      <c r="H69" s="44" t="n">
        <f aca="true">-INDIRECT(ADDRESS(F1,9,1,TRUE(),G1))</f>
        <v>-95220</v>
      </c>
      <c r="I69" s="44" t="n">
        <f aca="true">INDIRECT(ADDRESS(F1,31,1,TRUE(),G1))</f>
        <v>105968</v>
      </c>
      <c r="J69" s="45"/>
      <c r="K69" s="46" t="n">
        <f aca="false">H69/H$57</f>
        <v>0.0318413829633553</v>
      </c>
      <c r="L69" s="46" t="n">
        <f aca="false">I69/I$57</f>
        <v>0.0334871574311639</v>
      </c>
      <c r="M69" s="47" t="n">
        <f aca="false">K69*H$58</f>
        <v>-191.239346077912</v>
      </c>
      <c r="N69" s="47" t="n">
        <f aca="false">L69*I$58</f>
        <v>202.362892356523</v>
      </c>
      <c r="P69" s="39" t="s">
        <v>61</v>
      </c>
      <c r="Q69" s="40" t="n">
        <v>36</v>
      </c>
      <c r="R69" s="40"/>
      <c r="S69" s="40"/>
      <c r="T69" s="40"/>
      <c r="U69" s="40"/>
    </row>
    <row r="70" customFormat="false" ht="12.8" hidden="false" customHeight="false" outlineLevel="0" collapsed="false">
      <c r="D70" s="41" t="s">
        <v>23</v>
      </c>
      <c r="E70" s="42" t="n">
        <f aca="false">H70+M70</f>
        <v>-73709.7415330412</v>
      </c>
      <c r="F70" s="42" t="n">
        <f aca="false">I70+N70</f>
        <v>80282.019177503</v>
      </c>
      <c r="G70" s="43"/>
      <c r="H70" s="44" t="n">
        <f aca="true">-INDIRECT(ADDRESS(F1,10,1,TRUE(),G1))</f>
        <v>-73562</v>
      </c>
      <c r="I70" s="44" t="n">
        <f aca="true">INDIRECT(ADDRESS(F1,32,1,TRUE(),G1))</f>
        <v>80129</v>
      </c>
      <c r="J70" s="45"/>
      <c r="K70" s="46" t="n">
        <f aca="false">H70/H$57</f>
        <v>0.0245989898503502</v>
      </c>
      <c r="L70" s="46" t="n">
        <f aca="false">I70/I$57</f>
        <v>0.0253217238959094</v>
      </c>
      <c r="M70" s="47" t="n">
        <f aca="false">K70*H$58</f>
        <v>-147.741533041203</v>
      </c>
      <c r="N70" s="47" t="n">
        <f aca="false">L70*I$58</f>
        <v>153.019177502981</v>
      </c>
      <c r="P70" s="39" t="s">
        <v>62</v>
      </c>
      <c r="Q70" s="40" t="n">
        <v>37</v>
      </c>
      <c r="R70" s="40"/>
      <c r="S70" s="40"/>
      <c r="T70" s="40"/>
      <c r="U70" s="40"/>
    </row>
    <row r="71" customFormat="false" ht="12.8" hidden="false" customHeight="false" outlineLevel="0" collapsed="false">
      <c r="D71" s="41" t="s">
        <v>25</v>
      </c>
      <c r="E71" s="42" t="n">
        <f aca="false">H71+M71</f>
        <v>-62055.3818939503</v>
      </c>
      <c r="F71" s="42" t="n">
        <f aca="false">I71+N71</f>
        <v>67830.2859181586</v>
      </c>
      <c r="G71" s="43"/>
      <c r="H71" s="44" t="n">
        <f aca="true">-INDIRECT(ADDRESS(F1,11,1,TRUE(),G1))</f>
        <v>-61931</v>
      </c>
      <c r="I71" s="44" t="n">
        <f aca="true">INDIRECT(ADDRESS(F1,33,1,TRUE(),G1))</f>
        <v>67701</v>
      </c>
      <c r="J71" s="45"/>
      <c r="K71" s="46" t="n">
        <f aca="false">H71/H$57</f>
        <v>0.0207096060523373</v>
      </c>
      <c r="L71" s="46" t="n">
        <f aca="false">I71/I$57</f>
        <v>0.0213943270161485</v>
      </c>
      <c r="M71" s="47" t="n">
        <f aca="false">K71*H$58</f>
        <v>-124.381893950338</v>
      </c>
      <c r="N71" s="47" t="n">
        <f aca="false">L71*I$58</f>
        <v>129.285918158586</v>
      </c>
      <c r="P71" s="39" t="s">
        <v>63</v>
      </c>
      <c r="Q71" s="40" t="n">
        <v>38</v>
      </c>
      <c r="R71" s="40"/>
      <c r="S71" s="40"/>
      <c r="T71" s="40"/>
      <c r="U71" s="40"/>
    </row>
    <row r="72" customFormat="false" ht="12.8" hidden="false" customHeight="false" outlineLevel="0" collapsed="false">
      <c r="D72" s="48" t="s">
        <v>27</v>
      </c>
      <c r="E72" s="49" t="n">
        <f aca="false">H72+M72</f>
        <v>-50567.3556483845</v>
      </c>
      <c r="F72" s="49" t="n">
        <f aca="false">I72+N72</f>
        <v>55826.4062770092</v>
      </c>
      <c r="G72" s="43"/>
      <c r="H72" s="44" t="n">
        <f aca="true">-INDIRECT(ADDRESS(F1,12,1,TRUE(),G1))</f>
        <v>-50466</v>
      </c>
      <c r="I72" s="44" t="n">
        <f aca="true">INDIRECT(ADDRESS(F1,34,1,TRUE(),G1))</f>
        <v>55720</v>
      </c>
      <c r="J72" s="45"/>
      <c r="K72" s="46" t="n">
        <f aca="false">H72/H$57</f>
        <v>0.0168757323317443</v>
      </c>
      <c r="L72" s="46" t="n">
        <f aca="false">I72/I$57</f>
        <v>0.0176081874911714</v>
      </c>
      <c r="M72" s="47" t="n">
        <f aca="false">K72*H$58</f>
        <v>-101.355648384456</v>
      </c>
      <c r="N72" s="47" t="n">
        <f aca="false">L72*I$58</f>
        <v>106.406277009149</v>
      </c>
      <c r="P72" s="40" t="s">
        <v>64</v>
      </c>
      <c r="Q72" s="40" t="n">
        <v>39</v>
      </c>
      <c r="R72" s="40"/>
      <c r="S72" s="40"/>
      <c r="T72" s="40"/>
      <c r="U72" s="40"/>
    </row>
    <row r="73" customFormat="false" ht="12.8" hidden="false" customHeight="false" outlineLevel="0" collapsed="false">
      <c r="D73" s="48" t="s">
        <v>29</v>
      </c>
      <c r="E73" s="49" t="n">
        <f aca="false">H73+M73</f>
        <v>-41028.2357305661</v>
      </c>
      <c r="F73" s="49" t="n">
        <f aca="false">I73+N73</f>
        <v>44795.3809160998</v>
      </c>
      <c r="G73" s="43"/>
      <c r="H73" s="44" t="n">
        <f aca="true">-INDIRECT(ADDRESS(F1,13,1,TRUE(),G1))</f>
        <v>-40946</v>
      </c>
      <c r="I73" s="44" t="n">
        <f aca="true">INDIRECT(ADDRESS(F1,35,1,TRUE(),G1))</f>
        <v>44710</v>
      </c>
      <c r="J73" s="45"/>
      <c r="K73" s="46" t="n">
        <f aca="false">H73/H$57</f>
        <v>0.0136922628315222</v>
      </c>
      <c r="L73" s="46" t="n">
        <f aca="false">I73/I$57</f>
        <v>0.0141288955981743</v>
      </c>
      <c r="M73" s="47" t="n">
        <f aca="false">K73*H$58</f>
        <v>-82.2357305661225</v>
      </c>
      <c r="N73" s="47" t="n">
        <f aca="false">L73*I$58</f>
        <v>85.3809160997675</v>
      </c>
      <c r="P73" s="39" t="s">
        <v>65</v>
      </c>
      <c r="Q73" s="40" t="n">
        <v>40</v>
      </c>
      <c r="R73" s="40"/>
      <c r="S73" s="40"/>
      <c r="T73" s="40"/>
      <c r="U73" s="40"/>
    </row>
    <row r="74" customFormat="false" ht="12.8" hidden="false" customHeight="false" outlineLevel="0" collapsed="false">
      <c r="D74" s="41" t="s">
        <v>31</v>
      </c>
      <c r="E74" s="42" t="n">
        <f aca="false">H74+M74</f>
        <v>-36856.8747833101</v>
      </c>
      <c r="F74" s="42" t="n">
        <f aca="false">I74+N74</f>
        <v>40796.7594614777</v>
      </c>
      <c r="G74" s="43"/>
      <c r="H74" s="44" t="n">
        <f aca="true">-INDIRECT(ADDRESS(F1,14,1,TRUE(),G1))</f>
        <v>-36783</v>
      </c>
      <c r="I74" s="44" t="n">
        <f aca="true">INDIRECT(ADDRESS(F1,36,1,TRUE(),G1))</f>
        <v>40719</v>
      </c>
      <c r="J74" s="45"/>
      <c r="K74" s="46" t="n">
        <f aca="false">H74/H$57</f>
        <v>0.0123001637212886</v>
      </c>
      <c r="L74" s="46" t="n">
        <f aca="false">I74/I$57</f>
        <v>0.0128676917884603</v>
      </c>
      <c r="M74" s="47" t="n">
        <f aca="false">K74*H$58</f>
        <v>-73.8747833100592</v>
      </c>
      <c r="N74" s="47" t="n">
        <f aca="false">L74*I$58</f>
        <v>77.7594614776657</v>
      </c>
      <c r="P74" s="39" t="s">
        <v>66</v>
      </c>
      <c r="Q74" s="40" t="n">
        <v>41</v>
      </c>
      <c r="R74" s="40"/>
      <c r="S74" s="40"/>
      <c r="T74" s="40"/>
      <c r="U74" s="40"/>
    </row>
    <row r="75" customFormat="false" ht="12.8" hidden="false" customHeight="false" outlineLevel="0" collapsed="false">
      <c r="D75" s="41" t="s">
        <v>33</v>
      </c>
      <c r="E75" s="42" t="n">
        <f aca="false">H75+M75</f>
        <v>-26614.3449723921</v>
      </c>
      <c r="F75" s="42" t="n">
        <f aca="false">I75+N75</f>
        <v>28973.2235591987</v>
      </c>
      <c r="G75" s="43"/>
      <c r="H75" s="44" t="n">
        <f aca="true">-INDIRECT(ADDRESS(F1,15,1,TRUE(),G1))</f>
        <v>-26561</v>
      </c>
      <c r="I75" s="44" t="n">
        <f aca="true">INDIRECT(ADDRESS(F1,37,1,TRUE(),G1))</f>
        <v>28918</v>
      </c>
      <c r="J75" s="45"/>
      <c r="K75" s="46" t="n">
        <f aca="false">H75/H$57</f>
        <v>0.00888194678523084</v>
      </c>
      <c r="L75" s="46" t="n">
        <f aca="false">I75/I$57</f>
        <v>0.00913843441977198</v>
      </c>
      <c r="M75" s="47" t="n">
        <f aca="false">K75*H$58</f>
        <v>-53.3449723920964</v>
      </c>
      <c r="N75" s="47" t="n">
        <f aca="false">L75*I$58</f>
        <v>55.2235591986821</v>
      </c>
      <c r="P75" s="39" t="s">
        <v>67</v>
      </c>
      <c r="Q75" s="40" t="n">
        <v>42</v>
      </c>
      <c r="R75" s="40"/>
      <c r="S75" s="40"/>
      <c r="T75" s="40"/>
      <c r="U75" s="40"/>
    </row>
    <row r="76" customFormat="false" ht="12.8" hidden="false" customHeight="false" outlineLevel="0" collapsed="false">
      <c r="D76" s="48" t="s">
        <v>35</v>
      </c>
      <c r="E76" s="49" t="n">
        <f aca="false">H76+M76</f>
        <v>-19354.7941525818</v>
      </c>
      <c r="F76" s="49" t="n">
        <f aca="false">I76+N76</f>
        <v>21244.4924389394</v>
      </c>
      <c r="G76" s="43"/>
      <c r="H76" s="44" t="n">
        <f aca="true">-INDIRECT(ADDRESS(F1,16,1,TRUE(),G1))</f>
        <v>-19316</v>
      </c>
      <c r="I76" s="44" t="n">
        <f aca="true">INDIRECT(ADDRESS(F1,38,1,TRUE(),G1))</f>
        <v>21204</v>
      </c>
      <c r="J76" s="45"/>
      <c r="K76" s="46" t="n">
        <f aca="false">H76/H$57</f>
        <v>0.00645923286410598</v>
      </c>
      <c r="L76" s="46" t="n">
        <f aca="false">I76/I$57</f>
        <v>0.00670071801081835</v>
      </c>
      <c r="M76" s="47" t="n">
        <f aca="false">K76*H$58</f>
        <v>-38.7941525818205</v>
      </c>
      <c r="N76" s="47" t="n">
        <f aca="false">L76*I$58</f>
        <v>40.4924389393753</v>
      </c>
      <c r="P76" s="39" t="s">
        <v>68</v>
      </c>
      <c r="Q76" s="40" t="n">
        <v>43</v>
      </c>
      <c r="R76" s="40"/>
      <c r="S76" s="40"/>
      <c r="T76" s="40"/>
      <c r="U76" s="40"/>
    </row>
    <row r="77" customFormat="false" ht="12.8" hidden="false" customHeight="false" outlineLevel="0" collapsed="false">
      <c r="D77" s="48" t="s">
        <v>37</v>
      </c>
      <c r="E77" s="49" t="n">
        <f aca="false">H77+M77</f>
        <v>-14494.0514297523</v>
      </c>
      <c r="F77" s="49" t="n">
        <f aca="false">I77+N77</f>
        <v>16041.5755725268</v>
      </c>
      <c r="G77" s="43"/>
      <c r="H77" s="44" t="n">
        <f aca="true">-INDIRECT(ADDRESS(F1,17,1,TRUE(),G1))</f>
        <v>-14465</v>
      </c>
      <c r="I77" s="44" t="n">
        <f aca="true">INDIRECT(ADDRESS(F1,39,1,TRUE(),G1))</f>
        <v>16011</v>
      </c>
      <c r="J77" s="45"/>
      <c r="K77" s="46" t="n">
        <f aca="false">H77/H$57</f>
        <v>0.00483706789083107</v>
      </c>
      <c r="L77" s="46" t="n">
        <f aca="false">I77/I$57</f>
        <v>0.00505966780188703</v>
      </c>
      <c r="M77" s="47" t="n">
        <f aca="false">K77*H$58</f>
        <v>-29.0514297523314</v>
      </c>
      <c r="N77" s="47" t="n">
        <f aca="false">L77*I$58</f>
        <v>30.5755725268033</v>
      </c>
      <c r="P77" s="39" t="s">
        <v>69</v>
      </c>
      <c r="Q77" s="40" t="n">
        <v>44</v>
      </c>
      <c r="R77" s="40"/>
      <c r="S77" s="40"/>
      <c r="T77" s="40"/>
      <c r="U77" s="40"/>
    </row>
    <row r="78" customFormat="false" ht="12.8" hidden="false" customHeight="false" outlineLevel="0" collapsed="false">
      <c r="D78" s="41" t="s">
        <v>39</v>
      </c>
      <c r="E78" s="42" t="n">
        <f aca="false">H78+M78</f>
        <v>-10849.7468981236</v>
      </c>
      <c r="F78" s="42" t="n">
        <f aca="false">I78+N78</f>
        <v>12554.9299543647</v>
      </c>
      <c r="G78" s="43"/>
      <c r="H78" s="44" t="n">
        <f aca="true">-INDIRECT(ADDRESS(F1,18,1,TRUE(),G1))</f>
        <v>-10828</v>
      </c>
      <c r="I78" s="44" t="n">
        <f aca="true">INDIRECT(ADDRESS(F1,40,1,TRUE(),G1))</f>
        <v>12531</v>
      </c>
      <c r="J78" s="45"/>
      <c r="K78" s="46" t="n">
        <f aca="false">H78/H$57</f>
        <v>0.00362086215844582</v>
      </c>
      <c r="L78" s="46" t="n">
        <f aca="false">I78/I$57</f>
        <v>0.00395994611363728</v>
      </c>
      <c r="M78" s="47" t="n">
        <f aca="false">K78*H$58</f>
        <v>-21.7468981236256</v>
      </c>
      <c r="N78" s="47" t="n">
        <f aca="false">L78*I$58</f>
        <v>23.9299543647101</v>
      </c>
      <c r="P78" s="39" t="s">
        <v>70</v>
      </c>
      <c r="Q78" s="40" t="n">
        <v>45</v>
      </c>
      <c r="R78" s="40"/>
      <c r="S78" s="40"/>
      <c r="T78" s="40"/>
      <c r="U78" s="40"/>
    </row>
    <row r="79" customFormat="false" ht="12.8" hidden="false" customHeight="false" outlineLevel="0" collapsed="false">
      <c r="D79" s="41" t="s">
        <v>41</v>
      </c>
      <c r="E79" s="42" t="n">
        <f aca="false">H79+M79</f>
        <v>-6304.63681963371</v>
      </c>
      <c r="F79" s="42" t="n">
        <f aca="false">I79+N79</f>
        <v>7269.85649580004</v>
      </c>
      <c r="G79" s="43"/>
      <c r="H79" s="44" t="n">
        <f aca="true">-INDIRECT(ADDRESS(F1,19,1,TRUE(),G1))</f>
        <v>-6292</v>
      </c>
      <c r="I79" s="44" t="n">
        <f aca="true">INDIRECT(ADDRESS(F1,41,1,TRUE(),G1))</f>
        <v>7256</v>
      </c>
      <c r="J79" s="45"/>
      <c r="K79" s="46" t="n">
        <f aca="false">H79/H$57</f>
        <v>0.00210403257304591</v>
      </c>
      <c r="L79" s="46" t="n">
        <f aca="false">I79/I$57</f>
        <v>0.00229298292239662</v>
      </c>
      <c r="M79" s="47" t="n">
        <f aca="false">K79*H$58</f>
        <v>-12.6368196337137</v>
      </c>
      <c r="N79" s="47" t="n">
        <f aca="false">L79*I$58</f>
        <v>13.8564958000428</v>
      </c>
      <c r="P79" s="39" t="s">
        <v>71</v>
      </c>
      <c r="Q79" s="40" t="n">
        <v>46</v>
      </c>
      <c r="R79" s="40"/>
      <c r="S79" s="40"/>
      <c r="T79" s="40"/>
      <c r="U79" s="40"/>
    </row>
    <row r="80" customFormat="false" ht="12.8" hidden="false" customHeight="false" outlineLevel="0" collapsed="false">
      <c r="D80" s="48" t="s">
        <v>43</v>
      </c>
      <c r="E80" s="49" t="n">
        <f aca="false">H80+M80</f>
        <v>-2353.71771921799</v>
      </c>
      <c r="F80" s="49" t="n">
        <f aca="false">I80+N80</f>
        <v>3023.76335506126</v>
      </c>
      <c r="G80" s="43"/>
      <c r="H80" s="44" t="n">
        <f aca="true">-INDIRECT(ADDRESS(F1,20,1,TRUE(),G1))</f>
        <v>-2349</v>
      </c>
      <c r="I80" s="44" t="n">
        <f aca="true">INDIRECT(ADDRESS(F1,42,1,TRUE(),G1))</f>
        <v>3018</v>
      </c>
      <c r="J80" s="45"/>
      <c r="K80" s="46" t="n">
        <f aca="false">H80/H$57</f>
        <v>0.000785501035296384</v>
      </c>
      <c r="L80" s="46" t="n">
        <f aca="false">I80/I$57</f>
        <v>0.000953724153775221</v>
      </c>
      <c r="M80" s="47" t="n">
        <f aca="false">K80*H$58</f>
        <v>-4.71771921799008</v>
      </c>
      <c r="N80" s="47" t="n">
        <f aca="false">L80*I$58</f>
        <v>5.76335506126366</v>
      </c>
      <c r="P80" s="39" t="s">
        <v>72</v>
      </c>
      <c r="Q80" s="40" t="n">
        <v>47</v>
      </c>
      <c r="R80" s="40"/>
      <c r="S80" s="40"/>
      <c r="T80" s="40"/>
      <c r="U80" s="40"/>
    </row>
    <row r="81" customFormat="false" ht="12.8" hidden="false" customHeight="false" outlineLevel="0" collapsed="false">
      <c r="D81" s="48" t="s">
        <v>45</v>
      </c>
      <c r="E81" s="49" t="n">
        <f aca="false">H81+M81</f>
        <v>-810.624791335613</v>
      </c>
      <c r="F81" s="49" t="n">
        <f aca="false">I81+N81</f>
        <v>1259.400443112</v>
      </c>
      <c r="G81" s="43"/>
      <c r="H81" s="44" t="n">
        <f aca="true">-INDIRECT(ADDRESS(F1,21,1,TRUE(),G1))</f>
        <v>-809</v>
      </c>
      <c r="I81" s="44" t="n">
        <f aca="true">INDIRECT(ADDRESS(F1,43,1,TRUE(),G1))</f>
        <v>1257</v>
      </c>
      <c r="J81" s="45"/>
      <c r="K81" s="46" t="n">
        <f aca="false">H81/H$57</f>
        <v>0.000270528027907524</v>
      </c>
      <c r="L81" s="46" t="n">
        <f aca="false">I81/I$57</f>
        <v>0.000397227058083318</v>
      </c>
      <c r="M81" s="47" t="n">
        <f aca="false">K81*H$58</f>
        <v>-1.62479133561259</v>
      </c>
      <c r="N81" s="47" t="n">
        <f aca="false">L81*I$58</f>
        <v>2.40044311199749</v>
      </c>
      <c r="P81" s="39" t="s">
        <v>73</v>
      </c>
      <c r="Q81" s="40" t="n">
        <v>48</v>
      </c>
      <c r="R81" s="40"/>
      <c r="S81" s="40"/>
      <c r="T81" s="40"/>
      <c r="U81" s="40"/>
    </row>
    <row r="82" customFormat="false" ht="12.8" hidden="false" customHeight="false" outlineLevel="0" collapsed="false">
      <c r="D82" s="50" t="s">
        <v>47</v>
      </c>
      <c r="E82" s="51" t="n">
        <f aca="false">H82+M82</f>
        <v>-280.562350524069</v>
      </c>
      <c r="F82" s="51" t="n">
        <f aca="false">I82+N82</f>
        <v>594.132428612104</v>
      </c>
      <c r="G82" s="43"/>
      <c r="H82" s="44" t="n">
        <f aca="true">-INDIRECT(ADDRESS(F1,22,1,TRUE(),G1))</f>
        <v>-280</v>
      </c>
      <c r="I82" s="44" t="n">
        <f aca="true">INDIRECT(ADDRESS(F1,44,1,TRUE(),G1))</f>
        <v>593</v>
      </c>
      <c r="J82" s="45"/>
      <c r="K82" s="46" t="n">
        <f aca="false">H82/H$57</f>
        <v>9.36314558888835E-005</v>
      </c>
      <c r="L82" s="46" t="n">
        <f aca="false">I82/I$57</f>
        <v>0.000187395103773594</v>
      </c>
      <c r="M82" s="47" t="n">
        <f aca="false">K82*H$58</f>
        <v>-0.562350524068634</v>
      </c>
      <c r="N82" s="47" t="n">
        <f aca="false">L82*I$58</f>
        <v>1.13242861210383</v>
      </c>
      <c r="P82" s="1" t="s">
        <v>74</v>
      </c>
      <c r="Q82" s="1" t="n">
        <v>49</v>
      </c>
    </row>
    <row r="83" customFormat="false" ht="13.5" hidden="false" customHeight="false" outlineLevel="0" collapsed="false">
      <c r="D83" s="16"/>
      <c r="E83" s="52"/>
      <c r="F83" s="52"/>
      <c r="G83" s="52"/>
      <c r="H83" s="44" t="n">
        <f aca="false">SUM(H62:H82)</f>
        <v>-1905808</v>
      </c>
      <c r="I83" s="44" t="n">
        <f aca="false">SUM(I62:I82)</f>
        <v>2033273</v>
      </c>
      <c r="J83" s="16"/>
      <c r="K83" s="53"/>
      <c r="L83" s="53"/>
      <c r="M83" s="47"/>
      <c r="N83" s="47"/>
    </row>
    <row r="84" customFormat="false" ht="12.75" hidden="false" customHeight="false" outlineLevel="0" collapsed="false">
      <c r="H84" s="44" t="n">
        <f aca="true">-INDIRECT(ADDRESS(F1,23,1,TRUE(),G1))</f>
        <v>-20927</v>
      </c>
      <c r="I84" s="44" t="n">
        <f aca="true">INDIRECT(ADDRESS(F1,45,1,TRUE(),G1))</f>
        <v>22585</v>
      </c>
    </row>
    <row r="87" customFormat="false" ht="12.75" hidden="false" customHeight="false" outlineLevel="0" collapsed="false">
      <c r="S87" s="40" t="n">
        <v>1990</v>
      </c>
      <c r="T87" s="40"/>
      <c r="U87" s="40" t="n">
        <v>2020</v>
      </c>
    </row>
    <row r="88" customFormat="false" ht="12.75" hidden="false" customHeight="false" outlineLevel="0" collapsed="false">
      <c r="S88" s="40" t="n">
        <v>1995</v>
      </c>
      <c r="T88" s="40"/>
      <c r="U88" s="40" t="n">
        <v>2015</v>
      </c>
    </row>
    <row r="89" customFormat="false" ht="12.75" hidden="false" customHeight="false" outlineLevel="0" collapsed="false">
      <c r="S89" s="40" t="n">
        <v>2000</v>
      </c>
      <c r="T89" s="40"/>
      <c r="U89" s="40" t="n">
        <v>2010</v>
      </c>
    </row>
    <row r="90" customFormat="false" ht="12.75" hidden="false" customHeight="false" outlineLevel="0" collapsed="false">
      <c r="S90" s="40" t="n">
        <v>2005</v>
      </c>
      <c r="T90" s="40"/>
      <c r="U90" s="40" t="n">
        <v>2005</v>
      </c>
    </row>
    <row r="91" customFormat="false" ht="12.75" hidden="false" customHeight="false" outlineLevel="0" collapsed="false">
      <c r="S91" s="40" t="n">
        <v>2010</v>
      </c>
      <c r="T91" s="40"/>
      <c r="U91" s="40" t="n">
        <v>2000</v>
      </c>
    </row>
    <row r="92" customFormat="false" ht="12.75" hidden="false" customHeight="false" outlineLevel="0" collapsed="false">
      <c r="S92" s="40" t="n">
        <v>2015</v>
      </c>
      <c r="T92" s="40"/>
      <c r="U92" s="40" t="n">
        <v>1995</v>
      </c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C3:I3"/>
    <mergeCell ref="C29:I29"/>
  </mergeCells>
  <dataValidations count="3">
    <dataValidation allowBlank="true" errorStyle="stop" operator="between" showDropDown="false" showErrorMessage="true" showInputMessage="true" sqref="D2" type="list">
      <formula1>$P$35:$P$82</formula1>
      <formula2>0</formula2>
    </dataValidation>
    <dataValidation allowBlank="true" error="Seleccione de la lista" errorStyle="stop" errorTitle="Error" operator="between" prompt="Seleccione el año final, gráfico no sombreado." promptTitle="Año final" showDropDown="false" showErrorMessage="true" showInputMessage="true" sqref="H2" type="list">
      <formula1>$U$87:$U$92</formula1>
      <formula2>0</formula2>
    </dataValidation>
    <dataValidation allowBlank="true" error="Seleccione de la lista." errorStyle="stop" errorTitle="Año inválido" operator="between" prompt="Seleccione el año inicial, gráfico sombreado." promptTitle="Año inicial" showDropDown="false" showErrorMessage="true" showInputMessage="true" sqref="F2" type="list">
      <formula1>$S$87:$S$93</formula1>
      <formula2>0</formula2>
    </dataValidation>
  </dataValidations>
  <printOptions headings="false" gridLines="false" gridLinesSet="true" horizontalCentered="true" verticalCentered="true"/>
  <pageMargins left="0.984027777777778" right="0.984027777777778" top="0.984027777777778" bottom="0.984027777777778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S50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4453125" defaultRowHeight="12.75" zeroHeight="false" outlineLevelRow="0" outlineLevelCol="0"/>
  <cols>
    <col collapsed="false" customWidth="true" hidden="false" outlineLevel="0" max="1" min="1" style="0" width="39.86"/>
  </cols>
  <sheetData>
    <row r="1" customFormat="false" ht="12.75" hidden="false" customHeight="false" outlineLevel="0" collapsed="false">
      <c r="B1" s="59" t="s">
        <v>75</v>
      </c>
      <c r="C1" s="59" t="s">
        <v>76</v>
      </c>
      <c r="D1" s="59" t="s">
        <v>77</v>
      </c>
      <c r="E1" s="59" t="s">
        <v>78</v>
      </c>
      <c r="F1" s="59" t="s">
        <v>79</v>
      </c>
      <c r="G1" s="59" t="s">
        <v>80</v>
      </c>
      <c r="H1" s="59" t="s">
        <v>81</v>
      </c>
      <c r="I1" s="59" t="s">
        <v>82</v>
      </c>
      <c r="J1" s="59" t="s">
        <v>83</v>
      </c>
      <c r="K1" s="59" t="s">
        <v>84</v>
      </c>
      <c r="L1" s="59" t="s">
        <v>85</v>
      </c>
      <c r="M1" s="59" t="s">
        <v>86</v>
      </c>
      <c r="N1" s="59" t="s">
        <v>87</v>
      </c>
      <c r="O1" s="59" t="s">
        <v>88</v>
      </c>
      <c r="P1" s="59" t="s">
        <v>89</v>
      </c>
      <c r="Q1" s="59" t="s">
        <v>90</v>
      </c>
      <c r="R1" s="59" t="s">
        <v>91</v>
      </c>
      <c r="S1" s="59" t="s">
        <v>92</v>
      </c>
      <c r="T1" s="59" t="s">
        <v>93</v>
      </c>
      <c r="U1" s="59" t="s">
        <v>94</v>
      </c>
      <c r="V1" s="59" t="s">
        <v>95</v>
      </c>
      <c r="W1" s="59" t="s">
        <v>96</v>
      </c>
      <c r="X1" s="59" t="s">
        <v>97</v>
      </c>
      <c r="Y1" s="59" t="s">
        <v>98</v>
      </c>
      <c r="Z1" s="59" t="s">
        <v>99</v>
      </c>
      <c r="AA1" s="59" t="s">
        <v>100</v>
      </c>
      <c r="AB1" s="59" t="s">
        <v>101</v>
      </c>
      <c r="AC1" s="59" t="s">
        <v>102</v>
      </c>
      <c r="AD1" s="59" t="s">
        <v>103</v>
      </c>
      <c r="AE1" s="59" t="s">
        <v>104</v>
      </c>
      <c r="AF1" s="59" t="s">
        <v>105</v>
      </c>
      <c r="AG1" s="59" t="s">
        <v>106</v>
      </c>
      <c r="AH1" s="59" t="s">
        <v>107</v>
      </c>
      <c r="AI1" s="59" t="s">
        <v>108</v>
      </c>
      <c r="AJ1" s="59" t="s">
        <v>109</v>
      </c>
      <c r="AK1" s="59" t="s">
        <v>110</v>
      </c>
      <c r="AL1" s="59" t="s">
        <v>111</v>
      </c>
      <c r="AM1" s="59" t="s">
        <v>112</v>
      </c>
      <c r="AN1" s="59" t="s">
        <v>113</v>
      </c>
      <c r="AO1" s="59" t="s">
        <v>114</v>
      </c>
      <c r="AP1" s="59" t="s">
        <v>115</v>
      </c>
      <c r="AQ1" s="59" t="s">
        <v>116</v>
      </c>
      <c r="AR1" s="59" t="s">
        <v>117</v>
      </c>
      <c r="AS1" s="59" t="s">
        <v>118</v>
      </c>
    </row>
    <row r="2" customFormat="false" ht="12.75" hidden="false" customHeight="false" outlineLevel="0" collapsed="false">
      <c r="A2" s="0" t="s">
        <v>7</v>
      </c>
      <c r="B2" s="0" t="n">
        <v>5160002</v>
      </c>
      <c r="C2" s="0" t="n">
        <v>5338285</v>
      </c>
      <c r="D2" s="0" t="n">
        <v>5230658</v>
      </c>
      <c r="E2" s="0" t="n">
        <v>4759892</v>
      </c>
      <c r="F2" s="0" t="n">
        <v>3738128</v>
      </c>
      <c r="G2" s="0" t="n">
        <v>3050595</v>
      </c>
      <c r="H2" s="0" t="n">
        <v>2578736</v>
      </c>
      <c r="I2" s="0" t="n">
        <v>2210565</v>
      </c>
      <c r="J2" s="0" t="n">
        <v>1705013</v>
      </c>
      <c r="K2" s="0" t="n">
        <v>1452573</v>
      </c>
      <c r="L2" s="0" t="n">
        <v>1161875</v>
      </c>
      <c r="M2" s="0" t="n">
        <v>918864</v>
      </c>
      <c r="N2" s="0" t="n">
        <v>769917</v>
      </c>
      <c r="O2" s="0" t="n">
        <v>567641</v>
      </c>
      <c r="P2" s="0" t="n">
        <v>394031</v>
      </c>
      <c r="Q2" s="0" t="n">
        <v>277835</v>
      </c>
      <c r="R2" s="0" t="n">
        <v>179820</v>
      </c>
      <c r="S2" s="0" t="n">
        <v>99299</v>
      </c>
      <c r="T2" s="0" t="n">
        <v>38021</v>
      </c>
      <c r="U2" s="0" t="n">
        <v>15069</v>
      </c>
      <c r="V2" s="0" t="n">
        <v>7092</v>
      </c>
      <c r="W2" s="0" t="n">
        <v>240058</v>
      </c>
      <c r="X2" s="0" t="n">
        <v>5035176</v>
      </c>
      <c r="Y2" s="0" t="n">
        <v>5223949</v>
      </c>
      <c r="Z2" s="0" t="n">
        <v>5158434</v>
      </c>
      <c r="AA2" s="0" t="n">
        <v>4904511</v>
      </c>
      <c r="AB2" s="0" t="n">
        <v>4091035</v>
      </c>
      <c r="AC2" s="0" t="n">
        <v>3353917</v>
      </c>
      <c r="AD2" s="0" t="n">
        <v>2808883</v>
      </c>
      <c r="AE2" s="0" t="n">
        <v>2368551</v>
      </c>
      <c r="AF2" s="0" t="n">
        <v>1792757</v>
      </c>
      <c r="AG2" s="0" t="n">
        <v>1519287</v>
      </c>
      <c r="AH2" s="0" t="n">
        <v>1231916</v>
      </c>
      <c r="AI2" s="0" t="n">
        <v>975620</v>
      </c>
      <c r="AJ2" s="0" t="n">
        <v>841400</v>
      </c>
      <c r="AK2" s="0" t="n">
        <v>616010</v>
      </c>
      <c r="AL2" s="0" t="n">
        <v>432996</v>
      </c>
      <c r="AM2" s="0" t="n">
        <v>313001</v>
      </c>
      <c r="AN2" s="0" t="n">
        <v>222012</v>
      </c>
      <c r="AO2" s="0" t="n">
        <v>126151</v>
      </c>
      <c r="AP2" s="0" t="n">
        <v>53168</v>
      </c>
      <c r="AQ2" s="0" t="n">
        <v>22620</v>
      </c>
      <c r="AR2" s="0" t="n">
        <v>12075</v>
      </c>
      <c r="AS2" s="0" t="n">
        <v>252207</v>
      </c>
    </row>
    <row r="3" customFormat="false" ht="12.75" hidden="false" customHeight="false" outlineLevel="0" collapsed="false">
      <c r="A3" s="0" t="s">
        <v>1</v>
      </c>
      <c r="B3" s="0" t="n">
        <v>274052</v>
      </c>
      <c r="C3" s="0" t="n">
        <v>278071</v>
      </c>
      <c r="D3" s="0" t="n">
        <v>274980</v>
      </c>
      <c r="E3" s="0" t="n">
        <v>229949</v>
      </c>
      <c r="F3" s="0" t="n">
        <v>166925</v>
      </c>
      <c r="G3" s="0" t="n">
        <v>130966</v>
      </c>
      <c r="H3" s="0" t="n">
        <v>111057</v>
      </c>
      <c r="I3" s="0" t="n">
        <v>95220</v>
      </c>
      <c r="J3" s="0" t="n">
        <v>73562</v>
      </c>
      <c r="K3" s="0" t="n">
        <v>61931</v>
      </c>
      <c r="L3" s="0" t="n">
        <v>50466</v>
      </c>
      <c r="M3" s="0" t="n">
        <v>40946</v>
      </c>
      <c r="N3" s="0" t="n">
        <v>36783</v>
      </c>
      <c r="O3" s="0" t="n">
        <v>26561</v>
      </c>
      <c r="P3" s="0" t="n">
        <v>19316</v>
      </c>
      <c r="Q3" s="0" t="n">
        <v>14465</v>
      </c>
      <c r="R3" s="0" t="n">
        <v>10828</v>
      </c>
      <c r="S3" s="0" t="n">
        <v>6292</v>
      </c>
      <c r="T3" s="0" t="n">
        <v>2349</v>
      </c>
      <c r="U3" s="0" t="n">
        <v>809</v>
      </c>
      <c r="V3" s="0" t="n">
        <v>280</v>
      </c>
      <c r="W3" s="0" t="n">
        <v>20927</v>
      </c>
      <c r="X3" s="0" t="n">
        <v>268746</v>
      </c>
      <c r="Y3" s="0" t="n">
        <v>274072</v>
      </c>
      <c r="Z3" s="0" t="n">
        <v>272857</v>
      </c>
      <c r="AA3" s="0" t="n">
        <v>249168</v>
      </c>
      <c r="AB3" s="0" t="n">
        <v>200982</v>
      </c>
      <c r="AC3" s="0" t="n">
        <v>154474</v>
      </c>
      <c r="AD3" s="0" t="n">
        <v>127239</v>
      </c>
      <c r="AE3" s="0" t="n">
        <v>105968</v>
      </c>
      <c r="AF3" s="0" t="n">
        <v>80129</v>
      </c>
      <c r="AG3" s="0" t="n">
        <v>67701</v>
      </c>
      <c r="AH3" s="0" t="n">
        <v>55720</v>
      </c>
      <c r="AI3" s="0" t="n">
        <v>44710</v>
      </c>
      <c r="AJ3" s="0" t="n">
        <v>40719</v>
      </c>
      <c r="AK3" s="0" t="n">
        <v>28918</v>
      </c>
      <c r="AL3" s="0" t="n">
        <v>21204</v>
      </c>
      <c r="AM3" s="0" t="n">
        <v>16011</v>
      </c>
      <c r="AN3" s="0" t="n">
        <v>12531</v>
      </c>
      <c r="AO3" s="0" t="n">
        <v>7256</v>
      </c>
      <c r="AP3" s="0" t="n">
        <v>3018</v>
      </c>
      <c r="AQ3" s="0" t="n">
        <v>1257</v>
      </c>
      <c r="AR3" s="0" t="n">
        <v>593</v>
      </c>
      <c r="AS3" s="0" t="n">
        <v>22585</v>
      </c>
    </row>
    <row r="4" customFormat="false" ht="12.75" hidden="false" customHeight="false" outlineLevel="0" collapsed="false">
      <c r="A4" s="0" t="s">
        <v>10</v>
      </c>
      <c r="B4" s="0" t="n">
        <v>5111</v>
      </c>
      <c r="C4" s="0" t="n">
        <v>5104</v>
      </c>
      <c r="D4" s="0" t="n">
        <v>5300</v>
      </c>
      <c r="E4" s="0" t="n">
        <v>3948</v>
      </c>
      <c r="F4" s="0" t="n">
        <v>2511</v>
      </c>
      <c r="G4" s="0" t="n">
        <v>2010</v>
      </c>
      <c r="H4" s="0" t="n">
        <v>1751</v>
      </c>
      <c r="I4" s="0" t="n">
        <v>1466</v>
      </c>
      <c r="J4" s="0" t="n">
        <v>1244</v>
      </c>
      <c r="K4" s="0" t="n">
        <v>1140</v>
      </c>
      <c r="L4" s="0" t="n">
        <v>952</v>
      </c>
      <c r="M4" s="0" t="n">
        <v>747</v>
      </c>
      <c r="N4" s="0" t="n">
        <v>735</v>
      </c>
      <c r="O4" s="0" t="n">
        <v>507</v>
      </c>
      <c r="P4" s="0" t="n">
        <v>387</v>
      </c>
      <c r="Q4" s="0" t="n">
        <v>281</v>
      </c>
      <c r="R4" s="0" t="n">
        <v>252</v>
      </c>
      <c r="S4" s="0" t="n">
        <v>138</v>
      </c>
      <c r="T4" s="0" t="n">
        <v>48</v>
      </c>
      <c r="U4" s="0" t="n">
        <v>29</v>
      </c>
      <c r="V4" s="0" t="n">
        <v>6</v>
      </c>
      <c r="W4" s="0" t="n">
        <v>198</v>
      </c>
      <c r="X4" s="0" t="n">
        <v>5031</v>
      </c>
      <c r="Y4" s="0" t="n">
        <v>4918</v>
      </c>
      <c r="Z4" s="0" t="n">
        <v>5236</v>
      </c>
      <c r="AA4" s="0" t="n">
        <v>4586</v>
      </c>
      <c r="AB4" s="0" t="n">
        <v>3629</v>
      </c>
      <c r="AC4" s="0" t="n">
        <v>2677</v>
      </c>
      <c r="AD4" s="0" t="n">
        <v>2122</v>
      </c>
      <c r="AE4" s="0" t="n">
        <v>1755</v>
      </c>
      <c r="AF4" s="0" t="n">
        <v>1394</v>
      </c>
      <c r="AG4" s="0" t="n">
        <v>1284</v>
      </c>
      <c r="AH4" s="0" t="n">
        <v>1016</v>
      </c>
      <c r="AI4" s="0" t="n">
        <v>794</v>
      </c>
      <c r="AJ4" s="0" t="n">
        <v>801</v>
      </c>
      <c r="AK4" s="0" t="n">
        <v>505</v>
      </c>
      <c r="AL4" s="0" t="n">
        <v>356</v>
      </c>
      <c r="AM4" s="0" t="n">
        <v>276</v>
      </c>
      <c r="AN4" s="0" t="n">
        <v>257</v>
      </c>
      <c r="AO4" s="0" t="n">
        <v>121</v>
      </c>
      <c r="AP4" s="0" t="n">
        <v>70</v>
      </c>
      <c r="AQ4" s="0" t="n">
        <v>27</v>
      </c>
      <c r="AR4" s="0" t="n">
        <v>10</v>
      </c>
      <c r="AS4" s="0" t="n">
        <v>208</v>
      </c>
    </row>
    <row r="5" customFormat="false" ht="12.75" hidden="false" customHeight="false" outlineLevel="0" collapsed="false">
      <c r="A5" s="0" t="s">
        <v>12</v>
      </c>
      <c r="B5" s="0" t="n">
        <v>6962</v>
      </c>
      <c r="C5" s="0" t="n">
        <v>7576</v>
      </c>
      <c r="D5" s="0" t="n">
        <v>8042</v>
      </c>
      <c r="E5" s="0" t="n">
        <v>6380</v>
      </c>
      <c r="F5" s="0" t="n">
        <v>3675</v>
      </c>
      <c r="G5" s="0" t="n">
        <v>3150</v>
      </c>
      <c r="H5" s="0" t="n">
        <v>2781</v>
      </c>
      <c r="I5" s="0" t="n">
        <v>2525</v>
      </c>
      <c r="J5" s="0" t="n">
        <v>2098</v>
      </c>
      <c r="K5" s="0" t="n">
        <v>1747</v>
      </c>
      <c r="L5" s="0" t="n">
        <v>1661</v>
      </c>
      <c r="M5" s="0" t="n">
        <v>1450</v>
      </c>
      <c r="N5" s="0" t="n">
        <v>1377</v>
      </c>
      <c r="O5" s="0" t="n">
        <v>974</v>
      </c>
      <c r="P5" s="0" t="n">
        <v>711</v>
      </c>
      <c r="Q5" s="0" t="n">
        <v>559</v>
      </c>
      <c r="R5" s="0" t="n">
        <v>446</v>
      </c>
      <c r="S5" s="0" t="n">
        <v>290</v>
      </c>
      <c r="T5" s="0" t="n">
        <v>121</v>
      </c>
      <c r="U5" s="0" t="n">
        <v>39</v>
      </c>
      <c r="V5" s="0" t="n">
        <v>7</v>
      </c>
      <c r="W5" s="0" t="n">
        <v>409</v>
      </c>
      <c r="X5" s="0" t="n">
        <v>6623</v>
      </c>
      <c r="Y5" s="0" t="n">
        <v>7661</v>
      </c>
      <c r="Z5" s="0" t="n">
        <v>8292</v>
      </c>
      <c r="AA5" s="0" t="n">
        <v>7290</v>
      </c>
      <c r="AB5" s="0" t="n">
        <v>5464</v>
      </c>
      <c r="AC5" s="0" t="n">
        <v>4088</v>
      </c>
      <c r="AD5" s="0" t="n">
        <v>3511</v>
      </c>
      <c r="AE5" s="0" t="n">
        <v>2940</v>
      </c>
      <c r="AF5" s="0" t="n">
        <v>2447</v>
      </c>
      <c r="AG5" s="0" t="n">
        <v>2057</v>
      </c>
      <c r="AH5" s="0" t="n">
        <v>1992</v>
      </c>
      <c r="AI5" s="0" t="n">
        <v>1657</v>
      </c>
      <c r="AJ5" s="0" t="n">
        <v>1459</v>
      </c>
      <c r="AK5" s="0" t="n">
        <v>1014</v>
      </c>
      <c r="AL5" s="0" t="n">
        <v>829</v>
      </c>
      <c r="AM5" s="0" t="n">
        <v>669</v>
      </c>
      <c r="AN5" s="0" t="n">
        <v>501</v>
      </c>
      <c r="AO5" s="0" t="n">
        <v>307</v>
      </c>
      <c r="AP5" s="0" t="n">
        <v>128</v>
      </c>
      <c r="AQ5" s="0" t="n">
        <v>57</v>
      </c>
      <c r="AR5" s="0" t="n">
        <v>27</v>
      </c>
      <c r="AS5" s="0" t="n">
        <v>457</v>
      </c>
    </row>
    <row r="6" customFormat="false" ht="12.75" hidden="false" customHeight="false" outlineLevel="0" collapsed="false">
      <c r="A6" s="0" t="s">
        <v>14</v>
      </c>
      <c r="B6" s="0" t="n">
        <v>8350</v>
      </c>
      <c r="C6" s="0" t="n">
        <v>8105</v>
      </c>
      <c r="D6" s="0" t="n">
        <v>7367</v>
      </c>
      <c r="E6" s="0" t="n">
        <v>6322</v>
      </c>
      <c r="F6" s="0" t="n">
        <v>4669</v>
      </c>
      <c r="G6" s="0" t="n">
        <v>3517</v>
      </c>
      <c r="H6" s="0" t="n">
        <v>2896</v>
      </c>
      <c r="I6" s="0" t="n">
        <v>2475</v>
      </c>
      <c r="J6" s="0" t="n">
        <v>1781</v>
      </c>
      <c r="K6" s="0" t="n">
        <v>1637</v>
      </c>
      <c r="L6" s="0" t="n">
        <v>1396</v>
      </c>
      <c r="M6" s="0" t="n">
        <v>1206</v>
      </c>
      <c r="N6" s="0" t="n">
        <v>1067</v>
      </c>
      <c r="O6" s="0" t="n">
        <v>743</v>
      </c>
      <c r="P6" s="0" t="n">
        <v>515</v>
      </c>
      <c r="Q6" s="0" t="n">
        <v>375</v>
      </c>
      <c r="R6" s="0" t="n">
        <v>277</v>
      </c>
      <c r="S6" s="0" t="n">
        <v>172</v>
      </c>
      <c r="T6" s="0" t="n">
        <v>53</v>
      </c>
      <c r="U6" s="0" t="n">
        <v>19</v>
      </c>
      <c r="V6" s="0" t="n">
        <v>4</v>
      </c>
      <c r="W6" s="0" t="n">
        <v>1072</v>
      </c>
      <c r="X6" s="0" t="n">
        <v>8201</v>
      </c>
      <c r="Y6" s="0" t="n">
        <v>7831</v>
      </c>
      <c r="Z6" s="0" t="n">
        <v>7328</v>
      </c>
      <c r="AA6" s="0" t="n">
        <v>6434</v>
      </c>
      <c r="AB6" s="0" t="n">
        <v>5480</v>
      </c>
      <c r="AC6" s="0" t="n">
        <v>3967</v>
      </c>
      <c r="AD6" s="0" t="n">
        <v>3247</v>
      </c>
      <c r="AE6" s="0" t="n">
        <v>2713</v>
      </c>
      <c r="AF6" s="0" t="n">
        <v>2019</v>
      </c>
      <c r="AG6" s="0" t="n">
        <v>1764</v>
      </c>
      <c r="AH6" s="0" t="n">
        <v>1534</v>
      </c>
      <c r="AI6" s="0" t="n">
        <v>1295</v>
      </c>
      <c r="AJ6" s="0" t="n">
        <v>1159</v>
      </c>
      <c r="AK6" s="0" t="n">
        <v>813</v>
      </c>
      <c r="AL6" s="0" t="n">
        <v>597</v>
      </c>
      <c r="AM6" s="0" t="n">
        <v>411</v>
      </c>
      <c r="AN6" s="0" t="n">
        <v>356</v>
      </c>
      <c r="AO6" s="0" t="n">
        <v>205</v>
      </c>
      <c r="AP6" s="0" t="n">
        <v>75</v>
      </c>
      <c r="AQ6" s="0" t="n">
        <v>33</v>
      </c>
      <c r="AR6" s="0" t="n">
        <v>18</v>
      </c>
      <c r="AS6" s="0" t="n">
        <v>1194</v>
      </c>
    </row>
    <row r="7" customFormat="false" ht="12.75" hidden="false" customHeight="false" outlineLevel="0" collapsed="false">
      <c r="A7" s="0" t="s">
        <v>16</v>
      </c>
      <c r="B7" s="0" t="n">
        <v>3622</v>
      </c>
      <c r="C7" s="0" t="n">
        <v>3813</v>
      </c>
      <c r="D7" s="0" t="n">
        <v>3655</v>
      </c>
      <c r="E7" s="0" t="n">
        <v>2654</v>
      </c>
      <c r="F7" s="0" t="n">
        <v>1799</v>
      </c>
      <c r="G7" s="0" t="n">
        <v>1497</v>
      </c>
      <c r="H7" s="0" t="n">
        <v>1252</v>
      </c>
      <c r="I7" s="0" t="n">
        <v>1145</v>
      </c>
      <c r="J7" s="0" t="n">
        <v>803</v>
      </c>
      <c r="K7" s="0" t="n">
        <v>668</v>
      </c>
      <c r="L7" s="0" t="n">
        <v>562</v>
      </c>
      <c r="M7" s="0" t="n">
        <v>509</v>
      </c>
      <c r="N7" s="0" t="n">
        <v>477</v>
      </c>
      <c r="O7" s="0" t="n">
        <v>363</v>
      </c>
      <c r="P7" s="0" t="n">
        <v>258</v>
      </c>
      <c r="Q7" s="0" t="n">
        <v>200</v>
      </c>
      <c r="R7" s="0" t="n">
        <v>133</v>
      </c>
      <c r="S7" s="0" t="n">
        <v>72</v>
      </c>
      <c r="T7" s="0" t="n">
        <v>30</v>
      </c>
      <c r="U7" s="0" t="n">
        <v>6</v>
      </c>
      <c r="V7" s="0" t="n">
        <v>2</v>
      </c>
      <c r="W7" s="0" t="n">
        <v>32</v>
      </c>
      <c r="X7" s="0" t="n">
        <v>3645</v>
      </c>
      <c r="Y7" s="0" t="n">
        <v>3723</v>
      </c>
      <c r="Z7" s="0" t="n">
        <v>3593</v>
      </c>
      <c r="AA7" s="0" t="n">
        <v>2928</v>
      </c>
      <c r="AB7" s="0" t="n">
        <v>2314</v>
      </c>
      <c r="AC7" s="0" t="n">
        <v>1800</v>
      </c>
      <c r="AD7" s="0" t="n">
        <v>1470</v>
      </c>
      <c r="AE7" s="0" t="n">
        <v>1159</v>
      </c>
      <c r="AF7" s="0" t="n">
        <v>817</v>
      </c>
      <c r="AG7" s="0" t="n">
        <v>756</v>
      </c>
      <c r="AH7" s="0" t="n">
        <v>638</v>
      </c>
      <c r="AI7" s="0" t="n">
        <v>549</v>
      </c>
      <c r="AJ7" s="0" t="n">
        <v>464</v>
      </c>
      <c r="AK7" s="0" t="n">
        <v>346</v>
      </c>
      <c r="AL7" s="0" t="n">
        <v>228</v>
      </c>
      <c r="AM7" s="0" t="n">
        <v>205</v>
      </c>
      <c r="AN7" s="0" t="n">
        <v>125</v>
      </c>
      <c r="AO7" s="0" t="n">
        <v>61</v>
      </c>
      <c r="AP7" s="0" t="n">
        <v>36</v>
      </c>
      <c r="AQ7" s="0" t="n">
        <v>15</v>
      </c>
      <c r="AR7" s="0" t="n">
        <v>4</v>
      </c>
      <c r="AS7" s="0" t="n">
        <v>27</v>
      </c>
    </row>
    <row r="8" customFormat="false" ht="12.75" hidden="false" customHeight="false" outlineLevel="0" collapsed="false">
      <c r="A8" s="0" t="s">
        <v>18</v>
      </c>
      <c r="B8" s="0" t="n">
        <v>4658</v>
      </c>
      <c r="C8" s="0" t="n">
        <v>4660</v>
      </c>
      <c r="D8" s="0" t="n">
        <v>4495</v>
      </c>
      <c r="E8" s="0" t="n">
        <v>3538</v>
      </c>
      <c r="F8" s="0" t="n">
        <v>2557</v>
      </c>
      <c r="G8" s="0" t="n">
        <v>1954</v>
      </c>
      <c r="H8" s="0" t="n">
        <v>1641</v>
      </c>
      <c r="I8" s="0" t="n">
        <v>1346</v>
      </c>
      <c r="J8" s="0" t="n">
        <v>1023</v>
      </c>
      <c r="K8" s="0" t="n">
        <v>860</v>
      </c>
      <c r="L8" s="0" t="n">
        <v>753</v>
      </c>
      <c r="M8" s="0" t="n">
        <v>627</v>
      </c>
      <c r="N8" s="0" t="n">
        <v>583</v>
      </c>
      <c r="O8" s="0" t="n">
        <v>373</v>
      </c>
      <c r="P8" s="0" t="n">
        <v>274</v>
      </c>
      <c r="Q8" s="0" t="n">
        <v>214</v>
      </c>
      <c r="R8" s="0" t="n">
        <v>142</v>
      </c>
      <c r="S8" s="0" t="n">
        <v>113</v>
      </c>
      <c r="T8" s="0" t="n">
        <v>49</v>
      </c>
      <c r="U8" s="0" t="n">
        <v>10</v>
      </c>
      <c r="V8" s="0" t="n">
        <v>6</v>
      </c>
      <c r="W8" s="0" t="n">
        <v>43</v>
      </c>
      <c r="X8" s="0" t="n">
        <v>4555</v>
      </c>
      <c r="Y8" s="0" t="n">
        <v>4677</v>
      </c>
      <c r="Z8" s="0" t="n">
        <v>4417</v>
      </c>
      <c r="AA8" s="0" t="n">
        <v>3887</v>
      </c>
      <c r="AB8" s="0" t="n">
        <v>3073</v>
      </c>
      <c r="AC8" s="0" t="n">
        <v>2408</v>
      </c>
      <c r="AD8" s="0" t="n">
        <v>1849</v>
      </c>
      <c r="AE8" s="0" t="n">
        <v>1452</v>
      </c>
      <c r="AF8" s="0" t="n">
        <v>1083</v>
      </c>
      <c r="AG8" s="0" t="n">
        <v>951</v>
      </c>
      <c r="AH8" s="0" t="n">
        <v>777</v>
      </c>
      <c r="AI8" s="0" t="n">
        <v>627</v>
      </c>
      <c r="AJ8" s="0" t="n">
        <v>585</v>
      </c>
      <c r="AK8" s="0" t="n">
        <v>375</v>
      </c>
      <c r="AL8" s="0" t="n">
        <v>284</v>
      </c>
      <c r="AM8" s="0" t="n">
        <v>222</v>
      </c>
      <c r="AN8" s="0" t="n">
        <v>206</v>
      </c>
      <c r="AO8" s="0" t="n">
        <v>118</v>
      </c>
      <c r="AP8" s="0" t="n">
        <v>44</v>
      </c>
      <c r="AQ8" s="0" t="n">
        <v>28</v>
      </c>
      <c r="AR8" s="0" t="n">
        <v>9</v>
      </c>
      <c r="AS8" s="0" t="n">
        <v>48</v>
      </c>
    </row>
    <row r="9" customFormat="false" ht="12.75" hidden="false" customHeight="false" outlineLevel="0" collapsed="false">
      <c r="A9" s="0" t="s">
        <v>20</v>
      </c>
      <c r="B9" s="0" t="n">
        <v>360</v>
      </c>
      <c r="C9" s="0" t="n">
        <v>406</v>
      </c>
      <c r="D9" s="0" t="n">
        <v>347</v>
      </c>
      <c r="E9" s="0" t="n">
        <v>291</v>
      </c>
      <c r="F9" s="0" t="n">
        <v>222</v>
      </c>
      <c r="G9" s="0" t="n">
        <v>150</v>
      </c>
      <c r="H9" s="0" t="n">
        <v>120</v>
      </c>
      <c r="I9" s="0" t="n">
        <v>100</v>
      </c>
      <c r="J9" s="0" t="n">
        <v>99</v>
      </c>
      <c r="K9" s="0" t="n">
        <v>100</v>
      </c>
      <c r="L9" s="0" t="n">
        <v>101</v>
      </c>
      <c r="M9" s="0" t="n">
        <v>87</v>
      </c>
      <c r="N9" s="0" t="n">
        <v>62</v>
      </c>
      <c r="O9" s="0" t="n">
        <v>48</v>
      </c>
      <c r="P9" s="0" t="n">
        <v>53</v>
      </c>
      <c r="Q9" s="0" t="n">
        <v>32</v>
      </c>
      <c r="R9" s="0" t="n">
        <v>18</v>
      </c>
      <c r="S9" s="0" t="n">
        <v>21</v>
      </c>
      <c r="T9" s="0" t="n">
        <v>6</v>
      </c>
      <c r="U9" s="0" t="n">
        <v>3</v>
      </c>
      <c r="W9" s="0" t="n">
        <v>2</v>
      </c>
      <c r="X9" s="0" t="n">
        <v>379</v>
      </c>
      <c r="Y9" s="0" t="n">
        <v>389</v>
      </c>
      <c r="Z9" s="0" t="n">
        <v>389</v>
      </c>
      <c r="AA9" s="0" t="n">
        <v>267</v>
      </c>
      <c r="AB9" s="0" t="n">
        <v>186</v>
      </c>
      <c r="AC9" s="0" t="n">
        <v>141</v>
      </c>
      <c r="AD9" s="0" t="n">
        <v>103</v>
      </c>
      <c r="AE9" s="0" t="n">
        <v>103</v>
      </c>
      <c r="AF9" s="0" t="n">
        <v>105</v>
      </c>
      <c r="AG9" s="0" t="n">
        <v>112</v>
      </c>
      <c r="AH9" s="0" t="n">
        <v>88</v>
      </c>
      <c r="AI9" s="0" t="n">
        <v>56</v>
      </c>
      <c r="AJ9" s="0" t="n">
        <v>54</v>
      </c>
      <c r="AK9" s="0" t="n">
        <v>62</v>
      </c>
      <c r="AL9" s="0" t="n">
        <v>33</v>
      </c>
      <c r="AM9" s="0" t="n">
        <v>48</v>
      </c>
      <c r="AN9" s="0" t="n">
        <v>29</v>
      </c>
      <c r="AO9" s="0" t="n">
        <v>13</v>
      </c>
      <c r="AP9" s="0" t="n">
        <v>6</v>
      </c>
      <c r="AQ9" s="0" t="n">
        <v>2</v>
      </c>
      <c r="AR9" s="0" t="n">
        <v>1</v>
      </c>
      <c r="AS9" s="0" t="n">
        <v>6</v>
      </c>
    </row>
    <row r="10" customFormat="false" ht="12.75" hidden="false" customHeight="false" outlineLevel="0" collapsed="false">
      <c r="A10" s="0" t="s">
        <v>22</v>
      </c>
      <c r="B10" s="0" t="n">
        <v>20552</v>
      </c>
      <c r="C10" s="0" t="n">
        <v>20723</v>
      </c>
      <c r="D10" s="0" t="n">
        <v>20528</v>
      </c>
      <c r="E10" s="0" t="n">
        <v>18172</v>
      </c>
      <c r="F10" s="0" t="n">
        <v>13872</v>
      </c>
      <c r="G10" s="0" t="n">
        <v>11117</v>
      </c>
      <c r="H10" s="0" t="n">
        <v>9804</v>
      </c>
      <c r="I10" s="0" t="n">
        <v>8417</v>
      </c>
      <c r="J10" s="0" t="n">
        <v>6341</v>
      </c>
      <c r="K10" s="0" t="n">
        <v>5007</v>
      </c>
      <c r="L10" s="0" t="n">
        <v>3748</v>
      </c>
      <c r="M10" s="0" t="n">
        <v>3047</v>
      </c>
      <c r="N10" s="0" t="n">
        <v>2579</v>
      </c>
      <c r="O10" s="0" t="n">
        <v>1842</v>
      </c>
      <c r="P10" s="0" t="n">
        <v>1216</v>
      </c>
      <c r="Q10" s="0" t="n">
        <v>974</v>
      </c>
      <c r="R10" s="0" t="n">
        <v>643</v>
      </c>
      <c r="S10" s="0" t="n">
        <v>394</v>
      </c>
      <c r="T10" s="0" t="n">
        <v>142</v>
      </c>
      <c r="U10" s="0" t="n">
        <v>41</v>
      </c>
      <c r="V10" s="0" t="n">
        <v>15</v>
      </c>
      <c r="W10" s="0" t="n">
        <v>682</v>
      </c>
      <c r="X10" s="0" t="n">
        <v>19951</v>
      </c>
      <c r="Y10" s="0" t="n">
        <v>20319</v>
      </c>
      <c r="Z10" s="0" t="n">
        <v>20419</v>
      </c>
      <c r="AA10" s="0" t="n">
        <v>19596</v>
      </c>
      <c r="AB10" s="0" t="n">
        <v>16494</v>
      </c>
      <c r="AC10" s="0" t="n">
        <v>13327</v>
      </c>
      <c r="AD10" s="0" t="n">
        <v>11369</v>
      </c>
      <c r="AE10" s="0" t="n">
        <v>9386</v>
      </c>
      <c r="AF10" s="0" t="n">
        <v>6750</v>
      </c>
      <c r="AG10" s="0" t="n">
        <v>5393</v>
      </c>
      <c r="AH10" s="0" t="n">
        <v>4205</v>
      </c>
      <c r="AI10" s="0" t="n">
        <v>3358</v>
      </c>
      <c r="AJ10" s="0" t="n">
        <v>2923</v>
      </c>
      <c r="AK10" s="0" t="n">
        <v>2123</v>
      </c>
      <c r="AL10" s="0" t="n">
        <v>1464</v>
      </c>
      <c r="AM10" s="0" t="n">
        <v>1202</v>
      </c>
      <c r="AN10" s="0" t="n">
        <v>853</v>
      </c>
      <c r="AO10" s="0" t="n">
        <v>513</v>
      </c>
      <c r="AP10" s="0" t="n">
        <v>204</v>
      </c>
      <c r="AQ10" s="0" t="n">
        <v>83</v>
      </c>
      <c r="AR10" s="0" t="n">
        <v>33</v>
      </c>
      <c r="AS10" s="0" t="n">
        <v>748</v>
      </c>
    </row>
    <row r="11" customFormat="false" ht="12.75" hidden="false" customHeight="false" outlineLevel="0" collapsed="false">
      <c r="A11" s="0" t="s">
        <v>24</v>
      </c>
      <c r="B11" s="0" t="n">
        <v>2850</v>
      </c>
      <c r="C11" s="0" t="n">
        <v>2777</v>
      </c>
      <c r="D11" s="0" t="n">
        <v>2867</v>
      </c>
      <c r="E11" s="0" t="n">
        <v>2015</v>
      </c>
      <c r="F11" s="0" t="n">
        <v>1336</v>
      </c>
      <c r="G11" s="0" t="n">
        <v>923</v>
      </c>
      <c r="H11" s="0" t="n">
        <v>862</v>
      </c>
      <c r="I11" s="0" t="n">
        <v>773</v>
      </c>
      <c r="J11" s="0" t="n">
        <v>654</v>
      </c>
      <c r="K11" s="0" t="n">
        <v>608</v>
      </c>
      <c r="L11" s="0" t="n">
        <v>529</v>
      </c>
      <c r="M11" s="0" t="n">
        <v>404</v>
      </c>
      <c r="N11" s="0" t="n">
        <v>376</v>
      </c>
      <c r="O11" s="0" t="n">
        <v>301</v>
      </c>
      <c r="P11" s="0" t="n">
        <v>239</v>
      </c>
      <c r="Q11" s="0" t="n">
        <v>209</v>
      </c>
      <c r="R11" s="0" t="n">
        <v>187</v>
      </c>
      <c r="S11" s="0" t="n">
        <v>69</v>
      </c>
      <c r="T11" s="0" t="n">
        <v>24</v>
      </c>
      <c r="U11" s="0" t="n">
        <v>10</v>
      </c>
      <c r="V11" s="0" t="n">
        <v>6</v>
      </c>
      <c r="W11" s="0" t="n">
        <v>14</v>
      </c>
      <c r="X11" s="0" t="n">
        <v>2709</v>
      </c>
      <c r="Y11" s="0" t="n">
        <v>2783</v>
      </c>
      <c r="Z11" s="0" t="n">
        <v>2762</v>
      </c>
      <c r="AA11" s="0" t="n">
        <v>2399</v>
      </c>
      <c r="AB11" s="0" t="n">
        <v>1759</v>
      </c>
      <c r="AC11" s="0" t="n">
        <v>1235</v>
      </c>
      <c r="AD11" s="0" t="n">
        <v>965</v>
      </c>
      <c r="AE11" s="0" t="n">
        <v>964</v>
      </c>
      <c r="AF11" s="0" t="n">
        <v>758</v>
      </c>
      <c r="AG11" s="0" t="n">
        <v>687</v>
      </c>
      <c r="AH11" s="0" t="n">
        <v>568</v>
      </c>
      <c r="AI11" s="0" t="n">
        <v>451</v>
      </c>
      <c r="AJ11" s="0" t="n">
        <v>381</v>
      </c>
      <c r="AK11" s="0" t="n">
        <v>291</v>
      </c>
      <c r="AL11" s="0" t="n">
        <v>258</v>
      </c>
      <c r="AM11" s="0" t="n">
        <v>191</v>
      </c>
      <c r="AN11" s="0" t="n">
        <v>144</v>
      </c>
      <c r="AO11" s="0" t="n">
        <v>68</v>
      </c>
      <c r="AP11" s="0" t="n">
        <v>32</v>
      </c>
      <c r="AQ11" s="0" t="n">
        <v>15</v>
      </c>
      <c r="AR11" s="0" t="n">
        <v>10</v>
      </c>
      <c r="AS11" s="0" t="n">
        <v>21</v>
      </c>
    </row>
    <row r="12" customFormat="false" ht="12.75" hidden="false" customHeight="false" outlineLevel="0" collapsed="false">
      <c r="A12" s="0" t="s">
        <v>26</v>
      </c>
      <c r="B12" s="0" t="n">
        <v>4264</v>
      </c>
      <c r="C12" s="0" t="n">
        <v>4347</v>
      </c>
      <c r="D12" s="0" t="n">
        <v>4030</v>
      </c>
      <c r="E12" s="0" t="n">
        <v>3127</v>
      </c>
      <c r="F12" s="0" t="n">
        <v>2314</v>
      </c>
      <c r="G12" s="0" t="n">
        <v>1788</v>
      </c>
      <c r="H12" s="0" t="n">
        <v>1507</v>
      </c>
      <c r="I12" s="0" t="n">
        <v>1172</v>
      </c>
      <c r="J12" s="0" t="n">
        <v>946</v>
      </c>
      <c r="K12" s="0" t="n">
        <v>867</v>
      </c>
      <c r="L12" s="0" t="n">
        <v>639</v>
      </c>
      <c r="M12" s="0" t="n">
        <v>582</v>
      </c>
      <c r="N12" s="0" t="n">
        <v>530</v>
      </c>
      <c r="O12" s="0" t="n">
        <v>377</v>
      </c>
      <c r="P12" s="0" t="n">
        <v>271</v>
      </c>
      <c r="Q12" s="0" t="n">
        <v>201</v>
      </c>
      <c r="R12" s="0" t="n">
        <v>183</v>
      </c>
      <c r="S12" s="0" t="n">
        <v>113</v>
      </c>
      <c r="T12" s="0" t="n">
        <v>43</v>
      </c>
      <c r="U12" s="0" t="n">
        <v>16</v>
      </c>
      <c r="V12" s="0" t="n">
        <v>3</v>
      </c>
      <c r="W12" s="0" t="n">
        <v>129</v>
      </c>
      <c r="X12" s="0" t="n">
        <v>4200</v>
      </c>
      <c r="Y12" s="0" t="n">
        <v>4289</v>
      </c>
      <c r="Z12" s="0" t="n">
        <v>4054</v>
      </c>
      <c r="AA12" s="0" t="n">
        <v>3406</v>
      </c>
      <c r="AB12" s="0" t="n">
        <v>2767</v>
      </c>
      <c r="AC12" s="0" t="n">
        <v>2026</v>
      </c>
      <c r="AD12" s="0" t="n">
        <v>1579</v>
      </c>
      <c r="AE12" s="0" t="n">
        <v>1315</v>
      </c>
      <c r="AF12" s="0" t="n">
        <v>1054</v>
      </c>
      <c r="AG12" s="0" t="n">
        <v>926</v>
      </c>
      <c r="AH12" s="0" t="n">
        <v>794</v>
      </c>
      <c r="AI12" s="0" t="n">
        <v>640</v>
      </c>
      <c r="AJ12" s="0" t="n">
        <v>588</v>
      </c>
      <c r="AK12" s="0" t="n">
        <v>429</v>
      </c>
      <c r="AL12" s="0" t="n">
        <v>268</v>
      </c>
      <c r="AM12" s="0" t="n">
        <v>231</v>
      </c>
      <c r="AN12" s="0" t="n">
        <v>223</v>
      </c>
      <c r="AO12" s="0" t="n">
        <v>110</v>
      </c>
      <c r="AP12" s="0" t="n">
        <v>54</v>
      </c>
      <c r="AQ12" s="0" t="n">
        <v>24</v>
      </c>
      <c r="AR12" s="0" t="n">
        <v>11</v>
      </c>
      <c r="AS12" s="0" t="n">
        <v>155</v>
      </c>
    </row>
    <row r="13" customFormat="false" ht="12.75" hidden="false" customHeight="false" outlineLevel="0" collapsed="false">
      <c r="A13" s="0" t="s">
        <v>28</v>
      </c>
      <c r="B13" s="0" t="n">
        <v>708</v>
      </c>
      <c r="C13" s="0" t="n">
        <v>708</v>
      </c>
      <c r="D13" s="0" t="n">
        <v>610</v>
      </c>
      <c r="E13" s="0" t="n">
        <v>416</v>
      </c>
      <c r="F13" s="0" t="n">
        <v>314</v>
      </c>
      <c r="G13" s="0" t="n">
        <v>247</v>
      </c>
      <c r="H13" s="0" t="n">
        <v>228</v>
      </c>
      <c r="I13" s="0" t="n">
        <v>172</v>
      </c>
      <c r="J13" s="0" t="n">
        <v>146</v>
      </c>
      <c r="K13" s="0" t="n">
        <v>144</v>
      </c>
      <c r="L13" s="0" t="n">
        <v>132</v>
      </c>
      <c r="M13" s="0" t="n">
        <v>144</v>
      </c>
      <c r="N13" s="0" t="n">
        <v>130</v>
      </c>
      <c r="O13" s="0" t="n">
        <v>104</v>
      </c>
      <c r="P13" s="0" t="n">
        <v>76</v>
      </c>
      <c r="Q13" s="0" t="n">
        <v>68</v>
      </c>
      <c r="R13" s="0" t="n">
        <v>49</v>
      </c>
      <c r="S13" s="0" t="n">
        <v>27</v>
      </c>
      <c r="T13" s="0" t="n">
        <v>10</v>
      </c>
      <c r="U13" s="0" t="n">
        <v>2</v>
      </c>
      <c r="V13" s="0" t="n">
        <v>1</v>
      </c>
      <c r="W13" s="0" t="n">
        <v>2</v>
      </c>
      <c r="X13" s="0" t="n">
        <v>691</v>
      </c>
      <c r="Y13" s="0" t="n">
        <v>647</v>
      </c>
      <c r="Z13" s="0" t="n">
        <v>665</v>
      </c>
      <c r="AA13" s="0" t="n">
        <v>537</v>
      </c>
      <c r="AB13" s="0" t="n">
        <v>457</v>
      </c>
      <c r="AC13" s="0" t="n">
        <v>334</v>
      </c>
      <c r="AD13" s="0" t="n">
        <v>266</v>
      </c>
      <c r="AE13" s="0" t="n">
        <v>217</v>
      </c>
      <c r="AF13" s="0" t="n">
        <v>190</v>
      </c>
      <c r="AG13" s="0" t="n">
        <v>173</v>
      </c>
      <c r="AH13" s="0" t="n">
        <v>175</v>
      </c>
      <c r="AI13" s="0" t="n">
        <v>153</v>
      </c>
      <c r="AJ13" s="0" t="n">
        <v>133</v>
      </c>
      <c r="AK13" s="0" t="n">
        <v>108</v>
      </c>
      <c r="AL13" s="0" t="n">
        <v>81</v>
      </c>
      <c r="AM13" s="0" t="n">
        <v>54</v>
      </c>
      <c r="AN13" s="0" t="n">
        <v>47</v>
      </c>
      <c r="AO13" s="0" t="n">
        <v>36</v>
      </c>
      <c r="AP13" s="0" t="n">
        <v>20</v>
      </c>
      <c r="AQ13" s="0" t="n">
        <v>5</v>
      </c>
      <c r="AR13" s="0" t="n">
        <v>4</v>
      </c>
      <c r="AS13" s="0" t="n">
        <v>4</v>
      </c>
    </row>
    <row r="14" customFormat="false" ht="12.75" hidden="false" customHeight="false" outlineLevel="0" collapsed="false">
      <c r="A14" s="0" t="s">
        <v>30</v>
      </c>
      <c r="B14" s="0" t="n">
        <v>4841</v>
      </c>
      <c r="C14" s="0" t="n">
        <v>4884</v>
      </c>
      <c r="D14" s="0" t="n">
        <v>5164</v>
      </c>
      <c r="E14" s="0" t="n">
        <v>4420</v>
      </c>
      <c r="F14" s="0" t="n">
        <v>3334</v>
      </c>
      <c r="G14" s="0" t="n">
        <v>2531</v>
      </c>
      <c r="H14" s="0" t="n">
        <v>2190</v>
      </c>
      <c r="I14" s="0" t="n">
        <v>1876</v>
      </c>
      <c r="J14" s="0" t="n">
        <v>1404</v>
      </c>
      <c r="K14" s="0" t="n">
        <v>1168</v>
      </c>
      <c r="L14" s="0" t="n">
        <v>937</v>
      </c>
      <c r="M14" s="0" t="n">
        <v>810</v>
      </c>
      <c r="N14" s="0" t="n">
        <v>711</v>
      </c>
      <c r="O14" s="0" t="n">
        <v>511</v>
      </c>
      <c r="P14" s="0" t="n">
        <v>399</v>
      </c>
      <c r="Q14" s="0" t="n">
        <v>301</v>
      </c>
      <c r="R14" s="0" t="n">
        <v>212</v>
      </c>
      <c r="S14" s="0" t="n">
        <v>120</v>
      </c>
      <c r="T14" s="0" t="n">
        <v>61</v>
      </c>
      <c r="U14" s="0" t="n">
        <v>16</v>
      </c>
      <c r="V14" s="0" t="n">
        <v>10</v>
      </c>
      <c r="W14" s="0" t="n">
        <v>53</v>
      </c>
      <c r="X14" s="0" t="n">
        <v>4591</v>
      </c>
      <c r="Y14" s="0" t="n">
        <v>4966</v>
      </c>
      <c r="Z14" s="0" t="n">
        <v>5254</v>
      </c>
      <c r="AA14" s="0" t="n">
        <v>4939</v>
      </c>
      <c r="AB14" s="0" t="n">
        <v>3878</v>
      </c>
      <c r="AC14" s="0" t="n">
        <v>2890</v>
      </c>
      <c r="AD14" s="0" t="n">
        <v>2439</v>
      </c>
      <c r="AE14" s="0" t="n">
        <v>2014</v>
      </c>
      <c r="AF14" s="0" t="n">
        <v>1517</v>
      </c>
      <c r="AG14" s="0" t="n">
        <v>1257</v>
      </c>
      <c r="AH14" s="0" t="n">
        <v>1081</v>
      </c>
      <c r="AI14" s="0" t="n">
        <v>915</v>
      </c>
      <c r="AJ14" s="0" t="n">
        <v>844</v>
      </c>
      <c r="AK14" s="0" t="n">
        <v>546</v>
      </c>
      <c r="AL14" s="0" t="n">
        <v>417</v>
      </c>
      <c r="AM14" s="0" t="n">
        <v>352</v>
      </c>
      <c r="AN14" s="0" t="n">
        <v>230</v>
      </c>
      <c r="AO14" s="0" t="n">
        <v>135</v>
      </c>
      <c r="AP14" s="0" t="n">
        <v>66</v>
      </c>
      <c r="AQ14" s="0" t="n">
        <v>16</v>
      </c>
      <c r="AR14" s="0" t="n">
        <v>12</v>
      </c>
      <c r="AS14" s="0" t="n">
        <v>71</v>
      </c>
    </row>
    <row r="15" customFormat="false" ht="12.75" hidden="false" customHeight="false" outlineLevel="0" collapsed="false">
      <c r="A15" s="0" t="s">
        <v>32</v>
      </c>
      <c r="B15" s="0" t="n">
        <v>1592</v>
      </c>
      <c r="C15" s="0" t="n">
        <v>1690</v>
      </c>
      <c r="D15" s="0" t="n">
        <v>1765</v>
      </c>
      <c r="E15" s="0" t="n">
        <v>1212</v>
      </c>
      <c r="F15" s="0" t="n">
        <v>757</v>
      </c>
      <c r="G15" s="0" t="n">
        <v>598</v>
      </c>
      <c r="H15" s="0" t="n">
        <v>549</v>
      </c>
      <c r="I15" s="0" t="n">
        <v>475</v>
      </c>
      <c r="J15" s="0" t="n">
        <v>405</v>
      </c>
      <c r="K15" s="0" t="n">
        <v>349</v>
      </c>
      <c r="L15" s="0" t="n">
        <v>325</v>
      </c>
      <c r="M15" s="0" t="n">
        <v>249</v>
      </c>
      <c r="N15" s="0" t="n">
        <v>241</v>
      </c>
      <c r="O15" s="0" t="n">
        <v>174</v>
      </c>
      <c r="P15" s="0" t="n">
        <v>190</v>
      </c>
      <c r="Q15" s="0" t="n">
        <v>113</v>
      </c>
      <c r="R15" s="0" t="n">
        <v>92</v>
      </c>
      <c r="S15" s="0" t="n">
        <v>54</v>
      </c>
      <c r="T15" s="0" t="n">
        <v>27</v>
      </c>
      <c r="U15" s="0" t="n">
        <v>15</v>
      </c>
      <c r="V15" s="0" t="n">
        <v>3</v>
      </c>
      <c r="W15" s="0" t="n">
        <v>11</v>
      </c>
      <c r="X15" s="0" t="n">
        <v>1675</v>
      </c>
      <c r="Y15" s="0" t="n">
        <v>1657</v>
      </c>
      <c r="Z15" s="0" t="n">
        <v>1647</v>
      </c>
      <c r="AA15" s="0" t="n">
        <v>1475</v>
      </c>
      <c r="AB15" s="0" t="n">
        <v>1166</v>
      </c>
      <c r="AC15" s="0" t="n">
        <v>819</v>
      </c>
      <c r="AD15" s="0" t="n">
        <v>688</v>
      </c>
      <c r="AE15" s="0" t="n">
        <v>552</v>
      </c>
      <c r="AF15" s="0" t="n">
        <v>493</v>
      </c>
      <c r="AG15" s="0" t="n">
        <v>413</v>
      </c>
      <c r="AH15" s="0" t="n">
        <v>382</v>
      </c>
      <c r="AI15" s="0" t="n">
        <v>309</v>
      </c>
      <c r="AJ15" s="0" t="n">
        <v>277</v>
      </c>
      <c r="AK15" s="0" t="n">
        <v>201</v>
      </c>
      <c r="AL15" s="0" t="n">
        <v>170</v>
      </c>
      <c r="AM15" s="0" t="n">
        <v>95</v>
      </c>
      <c r="AN15" s="0" t="n">
        <v>103</v>
      </c>
      <c r="AO15" s="0" t="n">
        <v>43</v>
      </c>
      <c r="AP15" s="0" t="n">
        <v>23</v>
      </c>
      <c r="AQ15" s="0" t="n">
        <v>13</v>
      </c>
      <c r="AR15" s="0" t="n">
        <v>4</v>
      </c>
      <c r="AS15" s="0" t="n">
        <v>18</v>
      </c>
    </row>
    <row r="16" customFormat="false" ht="12.75" hidden="false" customHeight="false" outlineLevel="0" collapsed="false">
      <c r="A16" s="0" t="s">
        <v>34</v>
      </c>
      <c r="B16" s="0" t="n">
        <v>1322</v>
      </c>
      <c r="C16" s="0" t="n">
        <v>1267</v>
      </c>
      <c r="D16" s="0" t="n">
        <v>1219</v>
      </c>
      <c r="E16" s="0" t="n">
        <v>978</v>
      </c>
      <c r="F16" s="0" t="n">
        <v>688</v>
      </c>
      <c r="G16" s="0" t="n">
        <v>539</v>
      </c>
      <c r="H16" s="0" t="n">
        <v>441</v>
      </c>
      <c r="I16" s="0" t="n">
        <v>325</v>
      </c>
      <c r="J16" s="0" t="n">
        <v>302</v>
      </c>
      <c r="K16" s="0" t="n">
        <v>263</v>
      </c>
      <c r="L16" s="0" t="n">
        <v>196</v>
      </c>
      <c r="M16" s="0" t="n">
        <v>178</v>
      </c>
      <c r="N16" s="0" t="n">
        <v>153</v>
      </c>
      <c r="O16" s="0" t="n">
        <v>114</v>
      </c>
      <c r="P16" s="0" t="n">
        <v>83</v>
      </c>
      <c r="Q16" s="0" t="n">
        <v>89</v>
      </c>
      <c r="R16" s="0" t="n">
        <v>50</v>
      </c>
      <c r="S16" s="0" t="n">
        <v>27</v>
      </c>
      <c r="T16" s="0" t="n">
        <v>7</v>
      </c>
      <c r="U16" s="0" t="n">
        <v>3</v>
      </c>
      <c r="V16" s="0" t="n">
        <v>2</v>
      </c>
      <c r="W16" s="0" t="n">
        <v>5</v>
      </c>
      <c r="X16" s="0" t="n">
        <v>1302</v>
      </c>
      <c r="Y16" s="0" t="n">
        <v>1326</v>
      </c>
      <c r="Z16" s="0" t="n">
        <v>1245</v>
      </c>
      <c r="AA16" s="0" t="n">
        <v>977</v>
      </c>
      <c r="AB16" s="0" t="n">
        <v>783</v>
      </c>
      <c r="AC16" s="0" t="n">
        <v>571</v>
      </c>
      <c r="AD16" s="0" t="n">
        <v>466</v>
      </c>
      <c r="AE16" s="0" t="n">
        <v>397</v>
      </c>
      <c r="AF16" s="0" t="n">
        <v>280</v>
      </c>
      <c r="AG16" s="0" t="n">
        <v>264</v>
      </c>
      <c r="AH16" s="0" t="n">
        <v>204</v>
      </c>
      <c r="AI16" s="0" t="n">
        <v>177</v>
      </c>
      <c r="AJ16" s="0" t="n">
        <v>167</v>
      </c>
      <c r="AK16" s="0" t="n">
        <v>139</v>
      </c>
      <c r="AL16" s="0" t="n">
        <v>89</v>
      </c>
      <c r="AM16" s="0" t="n">
        <v>66</v>
      </c>
      <c r="AN16" s="0" t="n">
        <v>58</v>
      </c>
      <c r="AO16" s="0" t="n">
        <v>27</v>
      </c>
      <c r="AP16" s="0" t="n">
        <v>13</v>
      </c>
      <c r="AQ16" s="0" t="n">
        <v>6</v>
      </c>
      <c r="AR16" s="0" t="n">
        <v>2</v>
      </c>
      <c r="AS16" s="0" t="n">
        <v>4</v>
      </c>
    </row>
    <row r="17" customFormat="false" ht="12.75" hidden="false" customHeight="false" outlineLevel="0" collapsed="false">
      <c r="A17" s="0" t="s">
        <v>119</v>
      </c>
      <c r="B17" s="0" t="n">
        <v>8445</v>
      </c>
      <c r="C17" s="0" t="n">
        <v>8056</v>
      </c>
      <c r="D17" s="0" t="n">
        <v>7487</v>
      </c>
      <c r="E17" s="0" t="n">
        <v>5684</v>
      </c>
      <c r="F17" s="0" t="n">
        <v>3793</v>
      </c>
      <c r="G17" s="0" t="n">
        <v>2922</v>
      </c>
      <c r="H17" s="0" t="n">
        <v>2404</v>
      </c>
      <c r="I17" s="0" t="n">
        <v>2121</v>
      </c>
      <c r="J17" s="0" t="n">
        <v>1647</v>
      </c>
      <c r="K17" s="0" t="n">
        <v>1502</v>
      </c>
      <c r="L17" s="0" t="n">
        <v>1211</v>
      </c>
      <c r="M17" s="0" t="n">
        <v>998</v>
      </c>
      <c r="N17" s="0" t="n">
        <v>893</v>
      </c>
      <c r="O17" s="0" t="n">
        <v>658</v>
      </c>
      <c r="P17" s="0" t="n">
        <v>495</v>
      </c>
      <c r="Q17" s="0" t="n">
        <v>422</v>
      </c>
      <c r="R17" s="0" t="n">
        <v>318</v>
      </c>
      <c r="S17" s="0" t="n">
        <v>184</v>
      </c>
      <c r="T17" s="0" t="n">
        <v>63</v>
      </c>
      <c r="U17" s="0" t="n">
        <v>21</v>
      </c>
      <c r="V17" s="0" t="n">
        <v>5</v>
      </c>
      <c r="W17" s="0" t="n">
        <v>1021</v>
      </c>
      <c r="X17" s="0" t="n">
        <v>8287</v>
      </c>
      <c r="Y17" s="0" t="n">
        <v>8027</v>
      </c>
      <c r="Z17" s="0" t="n">
        <v>7489</v>
      </c>
      <c r="AA17" s="0" t="n">
        <v>6111</v>
      </c>
      <c r="AB17" s="0" t="n">
        <v>4907</v>
      </c>
      <c r="AC17" s="0" t="n">
        <v>3854</v>
      </c>
      <c r="AD17" s="0" t="n">
        <v>2905</v>
      </c>
      <c r="AE17" s="0" t="n">
        <v>2427</v>
      </c>
      <c r="AF17" s="0" t="n">
        <v>1856</v>
      </c>
      <c r="AG17" s="0" t="n">
        <v>1608</v>
      </c>
      <c r="AH17" s="0" t="n">
        <v>1305</v>
      </c>
      <c r="AI17" s="0" t="n">
        <v>1152</v>
      </c>
      <c r="AJ17" s="0" t="n">
        <v>976</v>
      </c>
      <c r="AK17" s="0" t="n">
        <v>721</v>
      </c>
      <c r="AL17" s="0" t="n">
        <v>538</v>
      </c>
      <c r="AM17" s="0" t="n">
        <v>429</v>
      </c>
      <c r="AN17" s="0" t="n">
        <v>360</v>
      </c>
      <c r="AO17" s="0" t="n">
        <v>209</v>
      </c>
      <c r="AP17" s="0" t="n">
        <v>70</v>
      </c>
      <c r="AQ17" s="0" t="n">
        <v>30</v>
      </c>
      <c r="AR17" s="0" t="n">
        <v>9</v>
      </c>
      <c r="AS17" s="0" t="n">
        <v>1092</v>
      </c>
    </row>
    <row r="18" customFormat="false" ht="12.75" hidden="false" customHeight="false" outlineLevel="0" collapsed="false">
      <c r="A18" s="0" t="s">
        <v>38</v>
      </c>
      <c r="B18" s="0" t="n">
        <v>7891</v>
      </c>
      <c r="C18" s="0" t="n">
        <v>7704</v>
      </c>
      <c r="D18" s="0" t="n">
        <v>7339</v>
      </c>
      <c r="E18" s="0" t="n">
        <v>6497</v>
      </c>
      <c r="F18" s="0" t="n">
        <v>5626</v>
      </c>
      <c r="G18" s="0" t="n">
        <v>4306</v>
      </c>
      <c r="H18" s="0" t="n">
        <v>3514</v>
      </c>
      <c r="I18" s="0" t="n">
        <v>2960</v>
      </c>
      <c r="J18" s="0" t="n">
        <v>2183</v>
      </c>
      <c r="K18" s="0" t="n">
        <v>1735</v>
      </c>
      <c r="L18" s="0" t="n">
        <v>1416</v>
      </c>
      <c r="M18" s="0" t="n">
        <v>1112</v>
      </c>
      <c r="N18" s="0" t="n">
        <v>888</v>
      </c>
      <c r="O18" s="0" t="n">
        <v>648</v>
      </c>
      <c r="P18" s="0" t="n">
        <v>406</v>
      </c>
      <c r="Q18" s="0" t="n">
        <v>326</v>
      </c>
      <c r="R18" s="0" t="n">
        <v>218</v>
      </c>
      <c r="S18" s="0" t="n">
        <v>109</v>
      </c>
      <c r="T18" s="0" t="n">
        <v>38</v>
      </c>
      <c r="U18" s="0" t="n">
        <v>20</v>
      </c>
      <c r="V18" s="0" t="n">
        <v>3</v>
      </c>
      <c r="W18" s="0" t="n">
        <v>2971</v>
      </c>
      <c r="X18" s="0" t="n">
        <v>7812</v>
      </c>
      <c r="Y18" s="0" t="n">
        <v>7526</v>
      </c>
      <c r="Z18" s="0" t="n">
        <v>7144</v>
      </c>
      <c r="AA18" s="0" t="n">
        <v>6976</v>
      </c>
      <c r="AB18" s="0" t="n">
        <v>6029</v>
      </c>
      <c r="AC18" s="0" t="n">
        <v>4716</v>
      </c>
      <c r="AD18" s="0" t="n">
        <v>3906</v>
      </c>
      <c r="AE18" s="0" t="n">
        <v>3180</v>
      </c>
      <c r="AF18" s="0" t="n">
        <v>2287</v>
      </c>
      <c r="AG18" s="0" t="n">
        <v>1943</v>
      </c>
      <c r="AH18" s="0" t="n">
        <v>1594</v>
      </c>
      <c r="AI18" s="0" t="n">
        <v>1230</v>
      </c>
      <c r="AJ18" s="0" t="n">
        <v>1171</v>
      </c>
      <c r="AK18" s="0" t="n">
        <v>887</v>
      </c>
      <c r="AL18" s="0" t="n">
        <v>596</v>
      </c>
      <c r="AM18" s="0" t="n">
        <v>415</v>
      </c>
      <c r="AN18" s="0" t="n">
        <v>324</v>
      </c>
      <c r="AO18" s="0" t="n">
        <v>238</v>
      </c>
      <c r="AP18" s="0" t="n">
        <v>74</v>
      </c>
      <c r="AQ18" s="0" t="n">
        <v>32</v>
      </c>
      <c r="AR18" s="0" t="n">
        <v>10</v>
      </c>
      <c r="AS18" s="0" t="n">
        <v>3170</v>
      </c>
    </row>
    <row r="19" customFormat="false" ht="12.75" hidden="false" customHeight="false" outlineLevel="0" collapsed="false">
      <c r="A19" s="0" t="s">
        <v>40</v>
      </c>
      <c r="B19" s="0" t="n">
        <v>1270</v>
      </c>
      <c r="C19" s="0" t="n">
        <v>1318</v>
      </c>
      <c r="D19" s="0" t="n">
        <v>1463</v>
      </c>
      <c r="E19" s="0" t="n">
        <v>929</v>
      </c>
      <c r="F19" s="0" t="n">
        <v>471</v>
      </c>
      <c r="G19" s="0" t="n">
        <v>446</v>
      </c>
      <c r="H19" s="0" t="n">
        <v>373</v>
      </c>
      <c r="I19" s="0" t="n">
        <v>332</v>
      </c>
      <c r="J19" s="0" t="n">
        <v>306</v>
      </c>
      <c r="K19" s="0" t="n">
        <v>313</v>
      </c>
      <c r="L19" s="0" t="n">
        <v>285</v>
      </c>
      <c r="M19" s="0" t="n">
        <v>210</v>
      </c>
      <c r="N19" s="0" t="n">
        <v>199</v>
      </c>
      <c r="O19" s="0" t="n">
        <v>154</v>
      </c>
      <c r="P19" s="0" t="n">
        <v>111</v>
      </c>
      <c r="Q19" s="0" t="n">
        <v>93</v>
      </c>
      <c r="R19" s="0" t="n">
        <v>63</v>
      </c>
      <c r="S19" s="0" t="n">
        <v>41</v>
      </c>
      <c r="T19" s="0" t="n">
        <v>17</v>
      </c>
      <c r="U19" s="0" t="n">
        <v>6</v>
      </c>
      <c r="W19" s="0" t="n">
        <v>27</v>
      </c>
      <c r="X19" s="0" t="n">
        <v>1242</v>
      </c>
      <c r="Y19" s="0" t="n">
        <v>1349</v>
      </c>
      <c r="Z19" s="0" t="n">
        <v>1431</v>
      </c>
      <c r="AA19" s="0" t="n">
        <v>1270</v>
      </c>
      <c r="AB19" s="0" t="n">
        <v>977</v>
      </c>
      <c r="AC19" s="0" t="n">
        <v>706</v>
      </c>
      <c r="AD19" s="0" t="n">
        <v>509</v>
      </c>
      <c r="AE19" s="0" t="n">
        <v>470</v>
      </c>
      <c r="AF19" s="0" t="n">
        <v>351</v>
      </c>
      <c r="AG19" s="0" t="n">
        <v>358</v>
      </c>
      <c r="AH19" s="0" t="n">
        <v>324</v>
      </c>
      <c r="AI19" s="0" t="n">
        <v>207</v>
      </c>
      <c r="AJ19" s="0" t="n">
        <v>222</v>
      </c>
      <c r="AK19" s="0" t="n">
        <v>147</v>
      </c>
      <c r="AL19" s="0" t="n">
        <v>124</v>
      </c>
      <c r="AM19" s="0" t="n">
        <v>82</v>
      </c>
      <c r="AN19" s="0" t="n">
        <v>54</v>
      </c>
      <c r="AO19" s="0" t="n">
        <v>50</v>
      </c>
      <c r="AP19" s="0" t="n">
        <v>14</v>
      </c>
      <c r="AQ19" s="0" t="n">
        <v>13</v>
      </c>
      <c r="AR19" s="0" t="n">
        <v>6</v>
      </c>
      <c r="AS19" s="0" t="n">
        <v>27</v>
      </c>
    </row>
    <row r="20" customFormat="false" ht="12.75" hidden="false" customHeight="false" outlineLevel="0" collapsed="false">
      <c r="A20" s="0" t="s">
        <v>42</v>
      </c>
      <c r="B20" s="0" t="n">
        <v>24233</v>
      </c>
      <c r="C20" s="0" t="n">
        <v>23868</v>
      </c>
      <c r="D20" s="0" t="n">
        <v>23460</v>
      </c>
      <c r="E20" s="0" t="n">
        <v>21078</v>
      </c>
      <c r="F20" s="0" t="n">
        <v>15769</v>
      </c>
      <c r="G20" s="0" t="n">
        <v>13010</v>
      </c>
      <c r="H20" s="0" t="n">
        <v>10969</v>
      </c>
      <c r="I20" s="0" t="n">
        <v>9442</v>
      </c>
      <c r="J20" s="0" t="n">
        <v>7156</v>
      </c>
      <c r="K20" s="0" t="n">
        <v>5872</v>
      </c>
      <c r="L20" s="0" t="n">
        <v>4584</v>
      </c>
      <c r="M20" s="0" t="n">
        <v>3550</v>
      </c>
      <c r="N20" s="0" t="n">
        <v>3196</v>
      </c>
      <c r="O20" s="0" t="n">
        <v>2242</v>
      </c>
      <c r="P20" s="0" t="n">
        <v>1545</v>
      </c>
      <c r="Q20" s="0" t="n">
        <v>1084</v>
      </c>
      <c r="R20" s="0" t="n">
        <v>844</v>
      </c>
      <c r="S20" s="0" t="n">
        <v>491</v>
      </c>
      <c r="T20" s="0" t="n">
        <v>196</v>
      </c>
      <c r="U20" s="0" t="n">
        <v>56</v>
      </c>
      <c r="V20" s="0" t="n">
        <v>23</v>
      </c>
      <c r="W20" s="0" t="n">
        <v>2656</v>
      </c>
      <c r="X20" s="0" t="n">
        <v>23532</v>
      </c>
      <c r="Y20" s="0" t="n">
        <v>23731</v>
      </c>
      <c r="Z20" s="0" t="n">
        <v>23695</v>
      </c>
      <c r="AA20" s="0" t="n">
        <v>22714</v>
      </c>
      <c r="AB20" s="0" t="n">
        <v>18802</v>
      </c>
      <c r="AC20" s="0" t="n">
        <v>14871</v>
      </c>
      <c r="AD20" s="0" t="n">
        <v>12641</v>
      </c>
      <c r="AE20" s="0" t="n">
        <v>10303</v>
      </c>
      <c r="AF20" s="0" t="n">
        <v>7743</v>
      </c>
      <c r="AG20" s="0" t="n">
        <v>6327</v>
      </c>
      <c r="AH20" s="0" t="n">
        <v>5032</v>
      </c>
      <c r="AI20" s="0" t="n">
        <v>3960</v>
      </c>
      <c r="AJ20" s="0" t="n">
        <v>3608</v>
      </c>
      <c r="AK20" s="0" t="n">
        <v>2482</v>
      </c>
      <c r="AL20" s="0" t="n">
        <v>1813</v>
      </c>
      <c r="AM20" s="0" t="n">
        <v>1359</v>
      </c>
      <c r="AN20" s="0" t="n">
        <v>1067</v>
      </c>
      <c r="AO20" s="0" t="n">
        <v>615</v>
      </c>
      <c r="AP20" s="0" t="n">
        <v>252</v>
      </c>
      <c r="AQ20" s="0" t="n">
        <v>118</v>
      </c>
      <c r="AR20" s="0" t="n">
        <v>66</v>
      </c>
      <c r="AS20" s="0" t="n">
        <v>2860</v>
      </c>
    </row>
    <row r="21" customFormat="false" ht="12.75" hidden="false" customHeight="false" outlineLevel="0" collapsed="false">
      <c r="A21" s="0" t="s">
        <v>44</v>
      </c>
      <c r="B21" s="0" t="n">
        <v>1826</v>
      </c>
      <c r="C21" s="0" t="n">
        <v>1889</v>
      </c>
      <c r="D21" s="0" t="n">
        <v>2189</v>
      </c>
      <c r="E21" s="0" t="n">
        <v>1897</v>
      </c>
      <c r="F21" s="0" t="n">
        <v>1251</v>
      </c>
      <c r="G21" s="0" t="n">
        <v>971</v>
      </c>
      <c r="H21" s="0" t="n">
        <v>796</v>
      </c>
      <c r="I21" s="0" t="n">
        <v>682</v>
      </c>
      <c r="J21" s="0" t="n">
        <v>567</v>
      </c>
      <c r="K21" s="0" t="n">
        <v>524</v>
      </c>
      <c r="L21" s="0" t="n">
        <v>439</v>
      </c>
      <c r="M21" s="0" t="n">
        <v>362</v>
      </c>
      <c r="N21" s="0" t="n">
        <v>346</v>
      </c>
      <c r="O21" s="0" t="n">
        <v>210</v>
      </c>
      <c r="P21" s="0" t="n">
        <v>183</v>
      </c>
      <c r="Q21" s="0" t="n">
        <v>126</v>
      </c>
      <c r="R21" s="0" t="n">
        <v>132</v>
      </c>
      <c r="S21" s="0" t="n">
        <v>77</v>
      </c>
      <c r="T21" s="0" t="n">
        <v>26</v>
      </c>
      <c r="U21" s="0" t="n">
        <v>12</v>
      </c>
      <c r="V21" s="0" t="n">
        <v>6</v>
      </c>
      <c r="W21" s="0" t="n">
        <v>15</v>
      </c>
      <c r="X21" s="0" t="n">
        <v>1686</v>
      </c>
      <c r="Y21" s="0" t="n">
        <v>1915</v>
      </c>
      <c r="Z21" s="0" t="n">
        <v>2029</v>
      </c>
      <c r="AA21" s="0" t="n">
        <v>1989</v>
      </c>
      <c r="AB21" s="0" t="n">
        <v>1502</v>
      </c>
      <c r="AC21" s="0" t="n">
        <v>1064</v>
      </c>
      <c r="AD21" s="0" t="n">
        <v>932</v>
      </c>
      <c r="AE21" s="0" t="n">
        <v>802</v>
      </c>
      <c r="AF21" s="0" t="n">
        <v>630</v>
      </c>
      <c r="AG21" s="0" t="n">
        <v>553</v>
      </c>
      <c r="AH21" s="0" t="n">
        <v>491</v>
      </c>
      <c r="AI21" s="0" t="n">
        <v>378</v>
      </c>
      <c r="AJ21" s="0" t="n">
        <v>384</v>
      </c>
      <c r="AK21" s="0" t="n">
        <v>230</v>
      </c>
      <c r="AL21" s="0" t="n">
        <v>188</v>
      </c>
      <c r="AM21" s="0" t="n">
        <v>169</v>
      </c>
      <c r="AN21" s="0" t="n">
        <v>153</v>
      </c>
      <c r="AO21" s="0" t="n">
        <v>77</v>
      </c>
      <c r="AP21" s="0" t="n">
        <v>22</v>
      </c>
      <c r="AQ21" s="0" t="n">
        <v>20</v>
      </c>
      <c r="AR21" s="0" t="n">
        <v>8</v>
      </c>
      <c r="AS21" s="0" t="n">
        <v>16</v>
      </c>
    </row>
    <row r="22" customFormat="false" ht="12.75" hidden="false" customHeight="false" outlineLevel="0" collapsed="false">
      <c r="A22" s="0" t="s">
        <v>46</v>
      </c>
      <c r="B22" s="0" t="n">
        <v>3985</v>
      </c>
      <c r="C22" s="0" t="n">
        <v>4105</v>
      </c>
      <c r="D22" s="0" t="n">
        <v>4038</v>
      </c>
      <c r="E22" s="0" t="n">
        <v>2801</v>
      </c>
      <c r="F22" s="0" t="n">
        <v>1926</v>
      </c>
      <c r="G22" s="0" t="n">
        <v>1493</v>
      </c>
      <c r="H22" s="0" t="n">
        <v>1250</v>
      </c>
      <c r="I22" s="0" t="n">
        <v>1044</v>
      </c>
      <c r="J22" s="0" t="n">
        <v>849</v>
      </c>
      <c r="K22" s="0" t="n">
        <v>772</v>
      </c>
      <c r="L22" s="0" t="n">
        <v>707</v>
      </c>
      <c r="M22" s="0" t="n">
        <v>565</v>
      </c>
      <c r="N22" s="0" t="n">
        <v>557</v>
      </c>
      <c r="O22" s="0" t="n">
        <v>428</v>
      </c>
      <c r="P22" s="0" t="n">
        <v>363</v>
      </c>
      <c r="Q22" s="0" t="n">
        <v>231</v>
      </c>
      <c r="R22" s="0" t="n">
        <v>196</v>
      </c>
      <c r="S22" s="0" t="n">
        <v>95</v>
      </c>
      <c r="T22" s="0" t="n">
        <v>36</v>
      </c>
      <c r="U22" s="0" t="n">
        <v>13</v>
      </c>
      <c r="V22" s="0" t="n">
        <v>7</v>
      </c>
      <c r="W22" s="0" t="n">
        <v>88</v>
      </c>
      <c r="X22" s="0" t="n">
        <v>4092</v>
      </c>
      <c r="Y22" s="0" t="n">
        <v>4069</v>
      </c>
      <c r="Z22" s="0" t="n">
        <v>3744</v>
      </c>
      <c r="AA22" s="0" t="n">
        <v>3056</v>
      </c>
      <c r="AB22" s="0" t="n">
        <v>2285</v>
      </c>
      <c r="AC22" s="0" t="n">
        <v>1664</v>
      </c>
      <c r="AD22" s="0" t="n">
        <v>1395</v>
      </c>
      <c r="AE22" s="0" t="n">
        <v>1134</v>
      </c>
      <c r="AF22" s="0" t="n">
        <v>861</v>
      </c>
      <c r="AG22" s="0" t="n">
        <v>783</v>
      </c>
      <c r="AH22" s="0" t="n">
        <v>764</v>
      </c>
      <c r="AI22" s="0" t="n">
        <v>612</v>
      </c>
      <c r="AJ22" s="0" t="n">
        <v>568</v>
      </c>
      <c r="AK22" s="0" t="n">
        <v>412</v>
      </c>
      <c r="AL22" s="0" t="n">
        <v>325</v>
      </c>
      <c r="AM22" s="0" t="n">
        <v>225</v>
      </c>
      <c r="AN22" s="0" t="n">
        <v>168</v>
      </c>
      <c r="AO22" s="0" t="n">
        <v>88</v>
      </c>
      <c r="AP22" s="0" t="n">
        <v>36</v>
      </c>
      <c r="AQ22" s="0" t="n">
        <v>19</v>
      </c>
      <c r="AR22" s="0" t="n">
        <v>5</v>
      </c>
      <c r="AS22" s="0" t="n">
        <v>100</v>
      </c>
    </row>
    <row r="23" customFormat="false" ht="12.75" hidden="false" customHeight="false" outlineLevel="0" collapsed="false">
      <c r="A23" s="0" t="s">
        <v>48</v>
      </c>
      <c r="B23" s="0" t="n">
        <v>58347</v>
      </c>
      <c r="C23" s="0" t="n">
        <v>60501</v>
      </c>
      <c r="D23" s="0" t="n">
        <v>57990</v>
      </c>
      <c r="E23" s="0" t="n">
        <v>51945</v>
      </c>
      <c r="F23" s="0" t="n">
        <v>41042</v>
      </c>
      <c r="G23" s="0" t="n">
        <v>32191</v>
      </c>
      <c r="H23" s="0" t="n">
        <v>27031</v>
      </c>
      <c r="I23" s="0" t="n">
        <v>22454</v>
      </c>
      <c r="J23" s="0" t="n">
        <v>17168</v>
      </c>
      <c r="K23" s="0" t="n">
        <v>13779</v>
      </c>
      <c r="L23" s="0" t="n">
        <v>10170</v>
      </c>
      <c r="M23" s="0" t="n">
        <v>7807</v>
      </c>
      <c r="N23" s="0" t="n">
        <v>6706</v>
      </c>
      <c r="O23" s="0" t="n">
        <v>5099</v>
      </c>
      <c r="P23" s="0" t="n">
        <v>3387</v>
      </c>
      <c r="Q23" s="0" t="n">
        <v>2479</v>
      </c>
      <c r="R23" s="0" t="n">
        <v>1659</v>
      </c>
      <c r="S23" s="0" t="n">
        <v>964</v>
      </c>
      <c r="T23" s="0" t="n">
        <v>364</v>
      </c>
      <c r="U23" s="0" t="n">
        <v>110</v>
      </c>
      <c r="V23" s="0" t="n">
        <v>43</v>
      </c>
      <c r="W23" s="0" t="n">
        <v>2676</v>
      </c>
      <c r="X23" s="0" t="n">
        <v>57395</v>
      </c>
      <c r="Y23" s="0" t="n">
        <v>58993</v>
      </c>
      <c r="Z23" s="0" t="n">
        <v>57259</v>
      </c>
      <c r="AA23" s="0" t="n">
        <v>54426</v>
      </c>
      <c r="AB23" s="0" t="n">
        <v>45491</v>
      </c>
      <c r="AC23" s="0" t="n">
        <v>36186</v>
      </c>
      <c r="AD23" s="0" t="n">
        <v>29923</v>
      </c>
      <c r="AE23" s="0" t="n">
        <v>24366</v>
      </c>
      <c r="AF23" s="0" t="n">
        <v>17906</v>
      </c>
      <c r="AG23" s="0" t="n">
        <v>14520</v>
      </c>
      <c r="AH23" s="0" t="n">
        <v>11041</v>
      </c>
      <c r="AI23" s="0" t="n">
        <v>8831</v>
      </c>
      <c r="AJ23" s="0" t="n">
        <v>7852</v>
      </c>
      <c r="AK23" s="0" t="n">
        <v>5766</v>
      </c>
      <c r="AL23" s="0" t="n">
        <v>3944</v>
      </c>
      <c r="AM23" s="0" t="n">
        <v>3005</v>
      </c>
      <c r="AN23" s="0" t="n">
        <v>2103</v>
      </c>
      <c r="AO23" s="0" t="n">
        <v>1315</v>
      </c>
      <c r="AP23" s="0" t="n">
        <v>529</v>
      </c>
      <c r="AQ23" s="0" t="n">
        <v>214</v>
      </c>
      <c r="AR23" s="0" t="n">
        <v>91</v>
      </c>
      <c r="AS23" s="0" t="n">
        <v>2852</v>
      </c>
    </row>
    <row r="24" customFormat="false" ht="12.75" hidden="false" customHeight="false" outlineLevel="0" collapsed="false">
      <c r="A24" s="0" t="s">
        <v>49</v>
      </c>
      <c r="B24" s="0" t="n">
        <v>2405</v>
      </c>
      <c r="C24" s="0" t="n">
        <v>2714</v>
      </c>
      <c r="D24" s="0" t="n">
        <v>2752</v>
      </c>
      <c r="E24" s="0" t="n">
        <v>2728</v>
      </c>
      <c r="F24" s="0" t="n">
        <v>1987</v>
      </c>
      <c r="G24" s="0" t="n">
        <v>1612</v>
      </c>
      <c r="H24" s="0" t="n">
        <v>1315</v>
      </c>
      <c r="I24" s="0" t="n">
        <v>1104</v>
      </c>
      <c r="J24" s="0" t="n">
        <v>937</v>
      </c>
      <c r="K24" s="0" t="n">
        <v>795</v>
      </c>
      <c r="L24" s="0" t="n">
        <v>768</v>
      </c>
      <c r="M24" s="0" t="n">
        <v>610</v>
      </c>
      <c r="N24" s="0" t="n">
        <v>516</v>
      </c>
      <c r="O24" s="0" t="n">
        <v>390</v>
      </c>
      <c r="P24" s="0" t="n">
        <v>282</v>
      </c>
      <c r="Q24" s="0" t="n">
        <v>199</v>
      </c>
      <c r="R24" s="0" t="n">
        <v>152</v>
      </c>
      <c r="S24" s="0" t="n">
        <v>73</v>
      </c>
      <c r="T24" s="0" t="n">
        <v>36</v>
      </c>
      <c r="U24" s="0" t="n">
        <v>17</v>
      </c>
      <c r="V24" s="0" t="n">
        <v>2</v>
      </c>
      <c r="W24" s="0" t="n">
        <v>1684</v>
      </c>
      <c r="X24" s="0" t="n">
        <v>2361</v>
      </c>
      <c r="Y24" s="0" t="n">
        <v>2530</v>
      </c>
      <c r="Z24" s="0" t="n">
        <v>2724</v>
      </c>
      <c r="AA24" s="0" t="n">
        <v>3078</v>
      </c>
      <c r="AB24" s="0" t="n">
        <v>2563</v>
      </c>
      <c r="AC24" s="0" t="n">
        <v>1951</v>
      </c>
      <c r="AD24" s="0" t="n">
        <v>1569</v>
      </c>
      <c r="AE24" s="0" t="n">
        <v>1300</v>
      </c>
      <c r="AF24" s="0" t="n">
        <v>1068</v>
      </c>
      <c r="AG24" s="0" t="n">
        <v>892</v>
      </c>
      <c r="AH24" s="0" t="n">
        <v>776</v>
      </c>
      <c r="AI24" s="0" t="n">
        <v>647</v>
      </c>
      <c r="AJ24" s="0" t="n">
        <v>579</v>
      </c>
      <c r="AK24" s="0" t="n">
        <v>417</v>
      </c>
      <c r="AL24" s="0" t="n">
        <v>304</v>
      </c>
      <c r="AM24" s="0" t="n">
        <v>201</v>
      </c>
      <c r="AN24" s="0" t="n">
        <v>196</v>
      </c>
      <c r="AO24" s="0" t="n">
        <v>95</v>
      </c>
      <c r="AP24" s="0" t="n">
        <v>40</v>
      </c>
      <c r="AQ24" s="0" t="n">
        <v>14</v>
      </c>
      <c r="AR24" s="0" t="n">
        <v>11</v>
      </c>
      <c r="AS24" s="0" t="n">
        <v>1797</v>
      </c>
    </row>
    <row r="25" customFormat="false" ht="12.75" hidden="false" customHeight="false" outlineLevel="0" collapsed="false">
      <c r="A25" s="0" t="s">
        <v>50</v>
      </c>
      <c r="B25" s="0" t="n">
        <v>1600</v>
      </c>
      <c r="C25" s="0" t="n">
        <v>1551</v>
      </c>
      <c r="D25" s="0" t="n">
        <v>1525</v>
      </c>
      <c r="E25" s="0" t="n">
        <v>1043</v>
      </c>
      <c r="F25" s="0" t="n">
        <v>596</v>
      </c>
      <c r="G25" s="0" t="n">
        <v>454</v>
      </c>
      <c r="H25" s="0" t="n">
        <v>433</v>
      </c>
      <c r="I25" s="0" t="n">
        <v>378</v>
      </c>
      <c r="J25" s="0" t="n">
        <v>333</v>
      </c>
      <c r="K25" s="0" t="n">
        <v>282</v>
      </c>
      <c r="L25" s="0" t="n">
        <v>250</v>
      </c>
      <c r="M25" s="0" t="n">
        <v>215</v>
      </c>
      <c r="N25" s="0" t="n">
        <v>210</v>
      </c>
      <c r="O25" s="0" t="n">
        <v>172</v>
      </c>
      <c r="P25" s="0" t="n">
        <v>149</v>
      </c>
      <c r="Q25" s="0" t="n">
        <v>118</v>
      </c>
      <c r="R25" s="0" t="n">
        <v>85</v>
      </c>
      <c r="S25" s="0" t="n">
        <v>57</v>
      </c>
      <c r="T25" s="0" t="n">
        <v>17</v>
      </c>
      <c r="U25" s="0" t="n">
        <v>7</v>
      </c>
      <c r="V25" s="0" t="n">
        <v>1</v>
      </c>
      <c r="W25" s="0" t="n">
        <v>36</v>
      </c>
      <c r="X25" s="0" t="n">
        <v>1547</v>
      </c>
      <c r="Y25" s="0" t="n">
        <v>1629</v>
      </c>
      <c r="Z25" s="0" t="n">
        <v>1544</v>
      </c>
      <c r="AA25" s="0" t="n">
        <v>1184</v>
      </c>
      <c r="AB25" s="0" t="n">
        <v>802</v>
      </c>
      <c r="AC25" s="0" t="n">
        <v>598</v>
      </c>
      <c r="AD25" s="0" t="n">
        <v>488</v>
      </c>
      <c r="AE25" s="0" t="n">
        <v>414</v>
      </c>
      <c r="AF25" s="0" t="n">
        <v>371</v>
      </c>
      <c r="AG25" s="0" t="n">
        <v>329</v>
      </c>
      <c r="AH25" s="0" t="n">
        <v>267</v>
      </c>
      <c r="AI25" s="0" t="n">
        <v>221</v>
      </c>
      <c r="AJ25" s="0" t="n">
        <v>233</v>
      </c>
      <c r="AK25" s="0" t="n">
        <v>182</v>
      </c>
      <c r="AL25" s="0" t="n">
        <v>122</v>
      </c>
      <c r="AM25" s="0" t="n">
        <v>93</v>
      </c>
      <c r="AN25" s="0" t="n">
        <v>88</v>
      </c>
      <c r="AO25" s="0" t="n">
        <v>50</v>
      </c>
      <c r="AP25" s="0" t="n">
        <v>13</v>
      </c>
      <c r="AQ25" s="0" t="n">
        <v>1</v>
      </c>
      <c r="AR25" s="0" t="n">
        <v>1</v>
      </c>
      <c r="AS25" s="0" t="n">
        <v>38</v>
      </c>
    </row>
    <row r="26" customFormat="false" ht="12.75" hidden="false" customHeight="false" outlineLevel="0" collapsed="false">
      <c r="A26" s="0" t="s">
        <v>51</v>
      </c>
      <c r="B26" s="0" t="n">
        <v>9684</v>
      </c>
      <c r="C26" s="0" t="n">
        <v>9766</v>
      </c>
      <c r="D26" s="0" t="n">
        <v>10009</v>
      </c>
      <c r="E26" s="0" t="n">
        <v>7991</v>
      </c>
      <c r="F26" s="0" t="n">
        <v>5099</v>
      </c>
      <c r="G26" s="0" t="n">
        <v>3902</v>
      </c>
      <c r="H26" s="0" t="n">
        <v>3289</v>
      </c>
      <c r="I26" s="0" t="n">
        <v>2990</v>
      </c>
      <c r="J26" s="0" t="n">
        <v>2490</v>
      </c>
      <c r="K26" s="0" t="n">
        <v>2146</v>
      </c>
      <c r="L26" s="0" t="n">
        <v>1874</v>
      </c>
      <c r="M26" s="0" t="n">
        <v>1453</v>
      </c>
      <c r="N26" s="0" t="n">
        <v>1425</v>
      </c>
      <c r="O26" s="0" t="n">
        <v>979</v>
      </c>
      <c r="P26" s="0" t="n">
        <v>848</v>
      </c>
      <c r="Q26" s="0" t="n">
        <v>590</v>
      </c>
      <c r="R26" s="0" t="n">
        <v>481</v>
      </c>
      <c r="S26" s="0" t="n">
        <v>262</v>
      </c>
      <c r="T26" s="0" t="n">
        <v>111</v>
      </c>
      <c r="U26" s="0" t="n">
        <v>39</v>
      </c>
      <c r="V26" s="0" t="n">
        <v>31</v>
      </c>
      <c r="W26" s="0" t="n">
        <v>140</v>
      </c>
      <c r="X26" s="0" t="n">
        <v>9396</v>
      </c>
      <c r="Y26" s="0" t="n">
        <v>9538</v>
      </c>
      <c r="Z26" s="0" t="n">
        <v>10014</v>
      </c>
      <c r="AA26" s="0" t="n">
        <v>9195</v>
      </c>
      <c r="AB26" s="0" t="n">
        <v>6993</v>
      </c>
      <c r="AC26" s="0" t="n">
        <v>4998</v>
      </c>
      <c r="AD26" s="0" t="n">
        <v>4094</v>
      </c>
      <c r="AE26" s="0" t="n">
        <v>3584</v>
      </c>
      <c r="AF26" s="0" t="n">
        <v>2926</v>
      </c>
      <c r="AG26" s="0" t="n">
        <v>2422</v>
      </c>
      <c r="AH26" s="0" t="n">
        <v>2210</v>
      </c>
      <c r="AI26" s="0" t="n">
        <v>1656</v>
      </c>
      <c r="AJ26" s="0" t="n">
        <v>1592</v>
      </c>
      <c r="AK26" s="0" t="n">
        <v>1032</v>
      </c>
      <c r="AL26" s="0" t="n">
        <v>899</v>
      </c>
      <c r="AM26" s="0" t="n">
        <v>554</v>
      </c>
      <c r="AN26" s="0" t="n">
        <v>482</v>
      </c>
      <c r="AO26" s="0" t="n">
        <v>274</v>
      </c>
      <c r="AP26" s="0" t="n">
        <v>118</v>
      </c>
      <c r="AQ26" s="0" t="n">
        <v>60</v>
      </c>
      <c r="AR26" s="0" t="n">
        <v>32</v>
      </c>
      <c r="AS26" s="0" t="n">
        <v>174</v>
      </c>
    </row>
    <row r="27" customFormat="false" ht="12.75" hidden="false" customHeight="false" outlineLevel="0" collapsed="false">
      <c r="A27" s="0" t="s">
        <v>52</v>
      </c>
      <c r="B27" s="0" t="n">
        <v>689</v>
      </c>
      <c r="C27" s="0" t="n">
        <v>745</v>
      </c>
      <c r="D27" s="0" t="n">
        <v>794</v>
      </c>
      <c r="E27" s="0" t="n">
        <v>514</v>
      </c>
      <c r="F27" s="0" t="n">
        <v>317</v>
      </c>
      <c r="G27" s="0" t="n">
        <v>251</v>
      </c>
      <c r="H27" s="0" t="n">
        <v>226</v>
      </c>
      <c r="I27" s="0" t="n">
        <v>199</v>
      </c>
      <c r="J27" s="0" t="n">
        <v>193</v>
      </c>
      <c r="K27" s="0" t="n">
        <v>155</v>
      </c>
      <c r="L27" s="0" t="n">
        <v>174</v>
      </c>
      <c r="M27" s="0" t="n">
        <v>128</v>
      </c>
      <c r="N27" s="0" t="n">
        <v>132</v>
      </c>
      <c r="O27" s="0" t="n">
        <v>98</v>
      </c>
      <c r="P27" s="0" t="n">
        <v>74</v>
      </c>
      <c r="Q27" s="0" t="n">
        <v>58</v>
      </c>
      <c r="R27" s="0" t="n">
        <v>46</v>
      </c>
      <c r="S27" s="0" t="n">
        <v>28</v>
      </c>
      <c r="T27" s="0" t="n">
        <v>7</v>
      </c>
      <c r="U27" s="0" t="n">
        <v>4</v>
      </c>
      <c r="V27" s="0" t="n">
        <v>1</v>
      </c>
      <c r="W27" s="0" t="n">
        <v>6</v>
      </c>
      <c r="X27" s="0" t="n">
        <v>674</v>
      </c>
      <c r="Y27" s="0" t="n">
        <v>684</v>
      </c>
      <c r="Z27" s="0" t="n">
        <v>800</v>
      </c>
      <c r="AA27" s="0" t="n">
        <v>755</v>
      </c>
      <c r="AB27" s="0" t="n">
        <v>553</v>
      </c>
      <c r="AC27" s="0" t="n">
        <v>408</v>
      </c>
      <c r="AD27" s="0" t="n">
        <v>311</v>
      </c>
      <c r="AE27" s="0" t="n">
        <v>284</v>
      </c>
      <c r="AF27" s="0" t="n">
        <v>241</v>
      </c>
      <c r="AG27" s="0" t="n">
        <v>222</v>
      </c>
      <c r="AH27" s="0" t="n">
        <v>182</v>
      </c>
      <c r="AI27" s="0" t="n">
        <v>144</v>
      </c>
      <c r="AJ27" s="0" t="n">
        <v>133</v>
      </c>
      <c r="AK27" s="0" t="n">
        <v>95</v>
      </c>
      <c r="AL27" s="0" t="n">
        <v>90</v>
      </c>
      <c r="AM27" s="0" t="n">
        <v>68</v>
      </c>
      <c r="AN27" s="0" t="n">
        <v>61</v>
      </c>
      <c r="AO27" s="0" t="n">
        <v>27</v>
      </c>
      <c r="AP27" s="0" t="n">
        <v>13</v>
      </c>
      <c r="AQ27" s="0" t="n">
        <v>3</v>
      </c>
      <c r="AR27" s="0" t="n">
        <v>3</v>
      </c>
      <c r="AS27" s="0" t="n">
        <v>7</v>
      </c>
    </row>
    <row r="28" customFormat="false" ht="12.75" hidden="false" customHeight="false" outlineLevel="0" collapsed="false">
      <c r="A28" s="0" t="s">
        <v>53</v>
      </c>
      <c r="B28" s="0" t="n">
        <v>2368</v>
      </c>
      <c r="C28" s="0" t="n">
        <v>2354</v>
      </c>
      <c r="D28" s="0" t="n">
        <v>2293</v>
      </c>
      <c r="E28" s="0" t="n">
        <v>1725</v>
      </c>
      <c r="F28" s="0" t="n">
        <v>1073</v>
      </c>
      <c r="G28" s="0" t="n">
        <v>849</v>
      </c>
      <c r="H28" s="0" t="n">
        <v>729</v>
      </c>
      <c r="I28" s="0" t="n">
        <v>611</v>
      </c>
      <c r="J28" s="0" t="n">
        <v>516</v>
      </c>
      <c r="K28" s="0" t="n">
        <v>465</v>
      </c>
      <c r="L28" s="0" t="n">
        <v>345</v>
      </c>
      <c r="M28" s="0" t="n">
        <v>297</v>
      </c>
      <c r="N28" s="0" t="n">
        <v>278</v>
      </c>
      <c r="O28" s="0" t="n">
        <v>231</v>
      </c>
      <c r="P28" s="0" t="n">
        <v>196</v>
      </c>
      <c r="Q28" s="0" t="n">
        <v>146</v>
      </c>
      <c r="R28" s="0" t="n">
        <v>118</v>
      </c>
      <c r="S28" s="0" t="n">
        <v>66</v>
      </c>
      <c r="T28" s="0" t="n">
        <v>24</v>
      </c>
      <c r="U28" s="0" t="n">
        <v>1</v>
      </c>
      <c r="V28" s="0" t="n">
        <v>3</v>
      </c>
      <c r="W28" s="0" t="n">
        <v>13</v>
      </c>
      <c r="X28" s="0" t="n">
        <v>2262</v>
      </c>
      <c r="Y28" s="0" t="n">
        <v>2351</v>
      </c>
      <c r="Z28" s="0" t="n">
        <v>2145</v>
      </c>
      <c r="AA28" s="0" t="n">
        <v>1944</v>
      </c>
      <c r="AB28" s="0" t="n">
        <v>1420</v>
      </c>
      <c r="AC28" s="0" t="n">
        <v>1101</v>
      </c>
      <c r="AD28" s="0" t="n">
        <v>842</v>
      </c>
      <c r="AE28" s="0" t="n">
        <v>731</v>
      </c>
      <c r="AF28" s="0" t="n">
        <v>596</v>
      </c>
      <c r="AG28" s="0" t="n">
        <v>499</v>
      </c>
      <c r="AH28" s="0" t="n">
        <v>412</v>
      </c>
      <c r="AI28" s="0" t="n">
        <v>301</v>
      </c>
      <c r="AJ28" s="0" t="n">
        <v>320</v>
      </c>
      <c r="AK28" s="0" t="n">
        <v>241</v>
      </c>
      <c r="AL28" s="0" t="n">
        <v>165</v>
      </c>
      <c r="AM28" s="0" t="n">
        <v>143</v>
      </c>
      <c r="AN28" s="0" t="n">
        <v>123</v>
      </c>
      <c r="AO28" s="0" t="n">
        <v>73</v>
      </c>
      <c r="AP28" s="0" t="n">
        <v>26</v>
      </c>
      <c r="AQ28" s="0" t="n">
        <v>17</v>
      </c>
      <c r="AR28" s="0" t="n">
        <v>5</v>
      </c>
      <c r="AS28" s="0" t="n">
        <v>15</v>
      </c>
    </row>
    <row r="29" customFormat="false" ht="12.75" hidden="false" customHeight="false" outlineLevel="0" collapsed="false">
      <c r="A29" s="0" t="s">
        <v>54</v>
      </c>
      <c r="B29" s="0" t="n">
        <v>3423</v>
      </c>
      <c r="C29" s="0" t="n">
        <v>3350</v>
      </c>
      <c r="D29" s="0" t="n">
        <v>3406</v>
      </c>
      <c r="E29" s="0" t="n">
        <v>2563</v>
      </c>
      <c r="F29" s="0" t="n">
        <v>1538</v>
      </c>
      <c r="G29" s="0" t="n">
        <v>1235</v>
      </c>
      <c r="H29" s="0" t="n">
        <v>1018</v>
      </c>
      <c r="I29" s="0" t="n">
        <v>870</v>
      </c>
      <c r="J29" s="0" t="n">
        <v>728</v>
      </c>
      <c r="K29" s="0" t="n">
        <v>647</v>
      </c>
      <c r="L29" s="0" t="n">
        <v>545</v>
      </c>
      <c r="M29" s="0" t="n">
        <v>487</v>
      </c>
      <c r="N29" s="0" t="n">
        <v>454</v>
      </c>
      <c r="O29" s="0" t="n">
        <v>308</v>
      </c>
      <c r="P29" s="0" t="n">
        <v>252</v>
      </c>
      <c r="Q29" s="0" t="n">
        <v>183</v>
      </c>
      <c r="R29" s="0" t="n">
        <v>147</v>
      </c>
      <c r="S29" s="0" t="n">
        <v>85</v>
      </c>
      <c r="T29" s="0" t="n">
        <v>32</v>
      </c>
      <c r="U29" s="0" t="n">
        <v>10</v>
      </c>
      <c r="V29" s="0" t="n">
        <v>4</v>
      </c>
      <c r="W29" s="0" t="n">
        <v>54</v>
      </c>
      <c r="X29" s="0" t="n">
        <v>3380</v>
      </c>
      <c r="Y29" s="0" t="n">
        <v>3417</v>
      </c>
      <c r="Z29" s="0" t="n">
        <v>3315</v>
      </c>
      <c r="AA29" s="0" t="n">
        <v>2745</v>
      </c>
      <c r="AB29" s="0" t="n">
        <v>2185</v>
      </c>
      <c r="AC29" s="0" t="n">
        <v>1562</v>
      </c>
      <c r="AD29" s="0" t="n">
        <v>1225</v>
      </c>
      <c r="AE29" s="0" t="n">
        <v>1052</v>
      </c>
      <c r="AF29" s="0" t="n">
        <v>863</v>
      </c>
      <c r="AG29" s="0" t="n">
        <v>738</v>
      </c>
      <c r="AH29" s="0" t="n">
        <v>643</v>
      </c>
      <c r="AI29" s="0" t="n">
        <v>533</v>
      </c>
      <c r="AJ29" s="0" t="n">
        <v>456</v>
      </c>
      <c r="AK29" s="0" t="n">
        <v>305</v>
      </c>
      <c r="AL29" s="0" t="n">
        <v>255</v>
      </c>
      <c r="AM29" s="0" t="n">
        <v>188</v>
      </c>
      <c r="AN29" s="0" t="n">
        <v>139</v>
      </c>
      <c r="AO29" s="0" t="n">
        <v>83</v>
      </c>
      <c r="AP29" s="0" t="n">
        <v>41</v>
      </c>
      <c r="AQ29" s="0" t="n">
        <v>10</v>
      </c>
      <c r="AR29" s="0" t="n">
        <v>10</v>
      </c>
      <c r="AS29" s="0" t="n">
        <v>61</v>
      </c>
    </row>
    <row r="30" customFormat="false" ht="12.75" hidden="false" customHeight="false" outlineLevel="0" collapsed="false">
      <c r="A30" s="0" t="s">
        <v>55</v>
      </c>
      <c r="B30" s="0" t="n">
        <v>12818</v>
      </c>
      <c r="C30" s="0" t="n">
        <v>13064</v>
      </c>
      <c r="D30" s="0" t="n">
        <v>13859</v>
      </c>
      <c r="E30" s="0" t="n">
        <v>12258</v>
      </c>
      <c r="F30" s="0" t="n">
        <v>9364</v>
      </c>
      <c r="G30" s="0" t="n">
        <v>7512</v>
      </c>
      <c r="H30" s="0" t="n">
        <v>6359</v>
      </c>
      <c r="I30" s="0" t="n">
        <v>5582</v>
      </c>
      <c r="J30" s="0" t="n">
        <v>4226</v>
      </c>
      <c r="K30" s="0" t="n">
        <v>3431</v>
      </c>
      <c r="L30" s="0" t="n">
        <v>2841</v>
      </c>
      <c r="M30" s="0" t="n">
        <v>2164</v>
      </c>
      <c r="N30" s="0" t="n">
        <v>1854</v>
      </c>
      <c r="O30" s="0" t="n">
        <v>1203</v>
      </c>
      <c r="P30" s="0" t="n">
        <v>960</v>
      </c>
      <c r="Q30" s="0" t="n">
        <v>737</v>
      </c>
      <c r="R30" s="0" t="n">
        <v>514</v>
      </c>
      <c r="S30" s="0" t="n">
        <v>315</v>
      </c>
      <c r="T30" s="0" t="n">
        <v>105</v>
      </c>
      <c r="U30" s="0" t="n">
        <v>30</v>
      </c>
      <c r="V30" s="0" t="n">
        <v>10</v>
      </c>
      <c r="W30" s="0" t="n">
        <v>235</v>
      </c>
      <c r="X30" s="0" t="n">
        <v>12502</v>
      </c>
      <c r="Y30" s="0" t="n">
        <v>12752</v>
      </c>
      <c r="Z30" s="0" t="n">
        <v>13632</v>
      </c>
      <c r="AA30" s="0" t="n">
        <v>12975</v>
      </c>
      <c r="AB30" s="0" t="n">
        <v>10888</v>
      </c>
      <c r="AC30" s="0" t="n">
        <v>8718</v>
      </c>
      <c r="AD30" s="0" t="n">
        <v>7246</v>
      </c>
      <c r="AE30" s="0" t="n">
        <v>6089</v>
      </c>
      <c r="AF30" s="0" t="n">
        <v>4611</v>
      </c>
      <c r="AG30" s="0" t="n">
        <v>3722</v>
      </c>
      <c r="AH30" s="0" t="n">
        <v>2974</v>
      </c>
      <c r="AI30" s="0" t="n">
        <v>2210</v>
      </c>
      <c r="AJ30" s="0" t="n">
        <v>1978</v>
      </c>
      <c r="AK30" s="0" t="n">
        <v>1424</v>
      </c>
      <c r="AL30" s="0" t="n">
        <v>966</v>
      </c>
      <c r="AM30" s="0" t="n">
        <v>819</v>
      </c>
      <c r="AN30" s="0" t="n">
        <v>587</v>
      </c>
      <c r="AO30" s="0" t="n">
        <v>310</v>
      </c>
      <c r="AP30" s="0" t="n">
        <v>125</v>
      </c>
      <c r="AQ30" s="0" t="n">
        <v>63</v>
      </c>
      <c r="AR30" s="0" t="n">
        <v>35</v>
      </c>
      <c r="AS30" s="0" t="n">
        <v>244</v>
      </c>
    </row>
    <row r="31" customFormat="false" ht="12.75" hidden="false" customHeight="false" outlineLevel="0" collapsed="false">
      <c r="A31" s="0" t="s">
        <v>56</v>
      </c>
      <c r="B31" s="0" t="n">
        <v>5774</v>
      </c>
      <c r="C31" s="0" t="n">
        <v>6183</v>
      </c>
      <c r="D31" s="0" t="n">
        <v>6911</v>
      </c>
      <c r="E31" s="0" t="n">
        <v>5766</v>
      </c>
      <c r="F31" s="0" t="n">
        <v>3454</v>
      </c>
      <c r="G31" s="0" t="n">
        <v>2744</v>
      </c>
      <c r="H31" s="0" t="n">
        <v>2308</v>
      </c>
      <c r="I31" s="0" t="n">
        <v>2079</v>
      </c>
      <c r="J31" s="0" t="n">
        <v>1856</v>
      </c>
      <c r="K31" s="0" t="n">
        <v>1696</v>
      </c>
      <c r="L31" s="0" t="n">
        <v>1589</v>
      </c>
      <c r="M31" s="0" t="n">
        <v>1381</v>
      </c>
      <c r="N31" s="0" t="n">
        <v>1228</v>
      </c>
      <c r="O31" s="0" t="n">
        <v>881</v>
      </c>
      <c r="P31" s="0" t="n">
        <v>685</v>
      </c>
      <c r="Q31" s="0" t="n">
        <v>476</v>
      </c>
      <c r="R31" s="0" t="n">
        <v>391</v>
      </c>
      <c r="S31" s="0" t="n">
        <v>220</v>
      </c>
      <c r="T31" s="0" t="n">
        <v>95</v>
      </c>
      <c r="U31" s="0" t="n">
        <v>31</v>
      </c>
      <c r="V31" s="0" t="n">
        <v>13</v>
      </c>
      <c r="W31" s="0" t="n">
        <v>147</v>
      </c>
      <c r="X31" s="0" t="n">
        <v>5800</v>
      </c>
      <c r="Y31" s="0" t="n">
        <v>6097</v>
      </c>
      <c r="Z31" s="0" t="n">
        <v>6950</v>
      </c>
      <c r="AA31" s="0" t="n">
        <v>6543</v>
      </c>
      <c r="AB31" s="0" t="n">
        <v>5036</v>
      </c>
      <c r="AC31" s="0" t="n">
        <v>3638</v>
      </c>
      <c r="AD31" s="0" t="n">
        <v>2983</v>
      </c>
      <c r="AE31" s="0" t="n">
        <v>2714</v>
      </c>
      <c r="AF31" s="0" t="n">
        <v>2169</v>
      </c>
      <c r="AG31" s="0" t="n">
        <v>1966</v>
      </c>
      <c r="AH31" s="0" t="n">
        <v>1780</v>
      </c>
      <c r="AI31" s="0" t="n">
        <v>1390</v>
      </c>
      <c r="AJ31" s="0" t="n">
        <v>1360</v>
      </c>
      <c r="AK31" s="0" t="n">
        <v>917</v>
      </c>
      <c r="AL31" s="0" t="n">
        <v>743</v>
      </c>
      <c r="AM31" s="0" t="n">
        <v>536</v>
      </c>
      <c r="AN31" s="0" t="n">
        <v>465</v>
      </c>
      <c r="AO31" s="0" t="n">
        <v>258</v>
      </c>
      <c r="AP31" s="0" t="n">
        <v>112</v>
      </c>
      <c r="AQ31" s="0" t="n">
        <v>49</v>
      </c>
      <c r="AR31" s="0" t="n">
        <v>18</v>
      </c>
      <c r="AS31" s="0" t="n">
        <v>167</v>
      </c>
    </row>
    <row r="32" customFormat="false" ht="12.75" hidden="false" customHeight="false" outlineLevel="0" collapsed="false">
      <c r="A32" s="0" t="s">
        <v>57</v>
      </c>
      <c r="B32" s="0" t="n">
        <v>2528</v>
      </c>
      <c r="C32" s="0" t="n">
        <v>2483</v>
      </c>
      <c r="D32" s="0" t="n">
        <v>2325</v>
      </c>
      <c r="E32" s="0" t="n">
        <v>1687</v>
      </c>
      <c r="F32" s="0" t="n">
        <v>1201</v>
      </c>
      <c r="G32" s="0" t="n">
        <v>793</v>
      </c>
      <c r="H32" s="0" t="n">
        <v>723</v>
      </c>
      <c r="I32" s="0" t="n">
        <v>573</v>
      </c>
      <c r="J32" s="0" t="n">
        <v>485</v>
      </c>
      <c r="K32" s="0" t="n">
        <v>387</v>
      </c>
      <c r="L32" s="0" t="n">
        <v>388</v>
      </c>
      <c r="M32" s="0" t="n">
        <v>325</v>
      </c>
      <c r="N32" s="0" t="n">
        <v>334</v>
      </c>
      <c r="O32" s="0" t="n">
        <v>234</v>
      </c>
      <c r="P32" s="0" t="n">
        <v>171</v>
      </c>
      <c r="Q32" s="0" t="n">
        <v>193</v>
      </c>
      <c r="R32" s="0" t="n">
        <v>115</v>
      </c>
      <c r="S32" s="0" t="n">
        <v>59</v>
      </c>
      <c r="T32" s="0" t="n">
        <v>24</v>
      </c>
      <c r="U32" s="0" t="n">
        <v>10</v>
      </c>
      <c r="V32" s="0" t="n">
        <v>1</v>
      </c>
      <c r="W32" s="0" t="n">
        <v>158</v>
      </c>
      <c r="X32" s="0" t="n">
        <v>2490</v>
      </c>
      <c r="Y32" s="0" t="n">
        <v>2443</v>
      </c>
      <c r="Z32" s="0" t="n">
        <v>2249</v>
      </c>
      <c r="AA32" s="0" t="n">
        <v>1855</v>
      </c>
      <c r="AB32" s="0" t="n">
        <v>1430</v>
      </c>
      <c r="AC32" s="0" t="n">
        <v>1007</v>
      </c>
      <c r="AD32" s="0" t="n">
        <v>857</v>
      </c>
      <c r="AE32" s="0" t="n">
        <v>699</v>
      </c>
      <c r="AF32" s="0" t="n">
        <v>552</v>
      </c>
      <c r="AG32" s="0" t="n">
        <v>466</v>
      </c>
      <c r="AH32" s="0" t="n">
        <v>420</v>
      </c>
      <c r="AI32" s="0" t="n">
        <v>357</v>
      </c>
      <c r="AJ32" s="0" t="n">
        <v>333</v>
      </c>
      <c r="AK32" s="0" t="n">
        <v>248</v>
      </c>
      <c r="AL32" s="0" t="n">
        <v>203</v>
      </c>
      <c r="AM32" s="0" t="n">
        <v>137</v>
      </c>
      <c r="AN32" s="0" t="n">
        <v>127</v>
      </c>
      <c r="AO32" s="0" t="n">
        <v>81</v>
      </c>
      <c r="AP32" s="0" t="n">
        <v>30</v>
      </c>
      <c r="AQ32" s="0" t="n">
        <v>9</v>
      </c>
      <c r="AR32" s="0" t="n">
        <v>5</v>
      </c>
      <c r="AS32" s="0" t="n">
        <v>165</v>
      </c>
    </row>
    <row r="33" customFormat="false" ht="12.75" hidden="false" customHeight="false" outlineLevel="0" collapsed="false">
      <c r="A33" s="0" t="s">
        <v>58</v>
      </c>
      <c r="B33" s="0" t="n">
        <v>7115</v>
      </c>
      <c r="C33" s="0" t="n">
        <v>6748</v>
      </c>
      <c r="D33" s="0" t="n">
        <v>6533</v>
      </c>
      <c r="E33" s="0" t="n">
        <v>4940</v>
      </c>
      <c r="F33" s="0" t="n">
        <v>3452</v>
      </c>
      <c r="G33" s="0" t="n">
        <v>2597</v>
      </c>
      <c r="H33" s="0" t="n">
        <v>2066</v>
      </c>
      <c r="I33" s="0" t="n">
        <v>1886</v>
      </c>
      <c r="J33" s="0" t="n">
        <v>1427</v>
      </c>
      <c r="K33" s="0" t="n">
        <v>1225</v>
      </c>
      <c r="L33" s="0" t="n">
        <v>1095</v>
      </c>
      <c r="M33" s="0" t="n">
        <v>951</v>
      </c>
      <c r="N33" s="0" t="n">
        <v>872</v>
      </c>
      <c r="O33" s="0" t="n">
        <v>671</v>
      </c>
      <c r="P33" s="0" t="n">
        <v>477</v>
      </c>
      <c r="Q33" s="0" t="n">
        <v>358</v>
      </c>
      <c r="R33" s="0" t="n">
        <v>290</v>
      </c>
      <c r="S33" s="0" t="n">
        <v>184</v>
      </c>
      <c r="T33" s="0" t="n">
        <v>52</v>
      </c>
      <c r="U33" s="0" t="n">
        <v>25</v>
      </c>
      <c r="V33" s="0" t="n">
        <v>7</v>
      </c>
      <c r="W33" s="0" t="n">
        <v>111</v>
      </c>
      <c r="X33" s="0" t="n">
        <v>7079</v>
      </c>
      <c r="Y33" s="0" t="n">
        <v>6670</v>
      </c>
      <c r="Z33" s="0" t="n">
        <v>6543</v>
      </c>
      <c r="AA33" s="0" t="n">
        <v>5034</v>
      </c>
      <c r="AB33" s="0" t="n">
        <v>3855</v>
      </c>
      <c r="AC33" s="0" t="n">
        <v>2823</v>
      </c>
      <c r="AD33" s="0" t="n">
        <v>2267</v>
      </c>
      <c r="AE33" s="0" t="n">
        <v>1946</v>
      </c>
      <c r="AF33" s="0" t="n">
        <v>1440</v>
      </c>
      <c r="AG33" s="0" t="n">
        <v>1337</v>
      </c>
      <c r="AH33" s="0" t="n">
        <v>1154</v>
      </c>
      <c r="AI33" s="0" t="n">
        <v>968</v>
      </c>
      <c r="AJ33" s="0" t="n">
        <v>894</v>
      </c>
      <c r="AK33" s="0" t="n">
        <v>642</v>
      </c>
      <c r="AL33" s="0" t="n">
        <v>461</v>
      </c>
      <c r="AM33" s="0" t="n">
        <v>330</v>
      </c>
      <c r="AN33" s="0" t="n">
        <v>304</v>
      </c>
      <c r="AO33" s="0" t="n">
        <v>169</v>
      </c>
      <c r="AP33" s="0" t="n">
        <v>63</v>
      </c>
      <c r="AQ33" s="0" t="n">
        <v>27</v>
      </c>
      <c r="AR33" s="0" t="n">
        <v>12</v>
      </c>
      <c r="AS33" s="0" t="n">
        <v>116</v>
      </c>
    </row>
    <row r="34" customFormat="false" ht="12.75" hidden="false" customHeight="false" outlineLevel="0" collapsed="false">
      <c r="A34" s="0" t="s">
        <v>59</v>
      </c>
      <c r="B34" s="0" t="n">
        <v>6110</v>
      </c>
      <c r="C34" s="0" t="n">
        <v>6171</v>
      </c>
      <c r="D34" s="0" t="n">
        <v>6120</v>
      </c>
      <c r="E34" s="0" t="n">
        <v>4878</v>
      </c>
      <c r="F34" s="0" t="n">
        <v>3272</v>
      </c>
      <c r="G34" s="0" t="n">
        <v>2574</v>
      </c>
      <c r="H34" s="0" t="n">
        <v>2204</v>
      </c>
      <c r="I34" s="0" t="n">
        <v>1914</v>
      </c>
      <c r="J34" s="0" t="n">
        <v>1463</v>
      </c>
      <c r="K34" s="0" t="n">
        <v>1252</v>
      </c>
      <c r="L34" s="0" t="n">
        <v>976</v>
      </c>
      <c r="M34" s="0" t="n">
        <v>817</v>
      </c>
      <c r="N34" s="0" t="n">
        <v>739</v>
      </c>
      <c r="O34" s="0" t="n">
        <v>588</v>
      </c>
      <c r="P34" s="0" t="n">
        <v>408</v>
      </c>
      <c r="Q34" s="0" t="n">
        <v>323</v>
      </c>
      <c r="R34" s="0" t="n">
        <v>204</v>
      </c>
      <c r="S34" s="0" t="n">
        <v>136</v>
      </c>
      <c r="T34" s="0" t="n">
        <v>51</v>
      </c>
      <c r="U34" s="0" t="n">
        <v>14</v>
      </c>
      <c r="V34" s="0" t="n">
        <v>8</v>
      </c>
      <c r="W34" s="0" t="n">
        <v>43</v>
      </c>
      <c r="X34" s="0" t="n">
        <v>5949</v>
      </c>
      <c r="Y34" s="0" t="n">
        <v>6023</v>
      </c>
      <c r="Z34" s="0" t="n">
        <v>6017</v>
      </c>
      <c r="AA34" s="0" t="n">
        <v>5323</v>
      </c>
      <c r="AB34" s="0" t="n">
        <v>4190</v>
      </c>
      <c r="AC34" s="0" t="n">
        <v>3026</v>
      </c>
      <c r="AD34" s="0" t="n">
        <v>2567</v>
      </c>
      <c r="AE34" s="0" t="n">
        <v>2125</v>
      </c>
      <c r="AF34" s="0" t="n">
        <v>1691</v>
      </c>
      <c r="AG34" s="0" t="n">
        <v>1357</v>
      </c>
      <c r="AH34" s="0" t="n">
        <v>1163</v>
      </c>
      <c r="AI34" s="0" t="n">
        <v>940</v>
      </c>
      <c r="AJ34" s="0" t="n">
        <v>842</v>
      </c>
      <c r="AK34" s="0" t="n">
        <v>652</v>
      </c>
      <c r="AL34" s="0" t="n">
        <v>508</v>
      </c>
      <c r="AM34" s="0" t="n">
        <v>365</v>
      </c>
      <c r="AN34" s="0" t="n">
        <v>272</v>
      </c>
      <c r="AO34" s="0" t="n">
        <v>155</v>
      </c>
      <c r="AP34" s="0" t="n">
        <v>67</v>
      </c>
      <c r="AQ34" s="0" t="n">
        <v>36</v>
      </c>
      <c r="AR34" s="0" t="n">
        <v>10</v>
      </c>
      <c r="AS34" s="0" t="n">
        <v>58</v>
      </c>
    </row>
    <row r="35" customFormat="false" ht="12.75" hidden="false" customHeight="false" outlineLevel="0" collapsed="false">
      <c r="A35" s="0" t="s">
        <v>60</v>
      </c>
      <c r="B35" s="0" t="n">
        <v>3154</v>
      </c>
      <c r="C35" s="0" t="n">
        <v>3275</v>
      </c>
      <c r="D35" s="0" t="n">
        <v>3039</v>
      </c>
      <c r="E35" s="0" t="n">
        <v>2281</v>
      </c>
      <c r="F35" s="0" t="n">
        <v>1633</v>
      </c>
      <c r="G35" s="0" t="n">
        <v>1255</v>
      </c>
      <c r="H35" s="0" t="n">
        <v>1144</v>
      </c>
      <c r="I35" s="0" t="n">
        <v>1018</v>
      </c>
      <c r="J35" s="0" t="n">
        <v>735</v>
      </c>
      <c r="K35" s="0" t="n">
        <v>652</v>
      </c>
      <c r="L35" s="0" t="n">
        <v>504</v>
      </c>
      <c r="M35" s="0" t="n">
        <v>452</v>
      </c>
      <c r="N35" s="0" t="n">
        <v>383</v>
      </c>
      <c r="O35" s="0" t="n">
        <v>279</v>
      </c>
      <c r="P35" s="0" t="n">
        <v>197</v>
      </c>
      <c r="Q35" s="0" t="n">
        <v>171</v>
      </c>
      <c r="R35" s="0" t="n">
        <v>122</v>
      </c>
      <c r="S35" s="0" t="n">
        <v>64</v>
      </c>
      <c r="T35" s="0" t="n">
        <v>24</v>
      </c>
      <c r="U35" s="0" t="n">
        <v>7</v>
      </c>
      <c r="V35" s="0" t="n">
        <v>2</v>
      </c>
      <c r="W35" s="0" t="n">
        <v>46</v>
      </c>
      <c r="X35" s="0" t="n">
        <v>3221</v>
      </c>
      <c r="Y35" s="0" t="n">
        <v>3266</v>
      </c>
      <c r="Z35" s="0" t="n">
        <v>3080</v>
      </c>
      <c r="AA35" s="0" t="n">
        <v>2627</v>
      </c>
      <c r="AB35" s="0" t="n">
        <v>2116</v>
      </c>
      <c r="AC35" s="0" t="n">
        <v>1606</v>
      </c>
      <c r="AD35" s="0" t="n">
        <v>1337</v>
      </c>
      <c r="AE35" s="0" t="n">
        <v>1088</v>
      </c>
      <c r="AF35" s="0" t="n">
        <v>780</v>
      </c>
      <c r="AG35" s="0" t="n">
        <v>662</v>
      </c>
      <c r="AH35" s="0" t="n">
        <v>553</v>
      </c>
      <c r="AI35" s="0" t="n">
        <v>484</v>
      </c>
      <c r="AJ35" s="0" t="n">
        <v>412</v>
      </c>
      <c r="AK35" s="0" t="n">
        <v>274</v>
      </c>
      <c r="AL35" s="0" t="n">
        <v>239</v>
      </c>
      <c r="AM35" s="0" t="n">
        <v>194</v>
      </c>
      <c r="AN35" s="0" t="n">
        <v>136</v>
      </c>
      <c r="AO35" s="0" t="n">
        <v>88</v>
      </c>
      <c r="AP35" s="0" t="n">
        <v>22</v>
      </c>
      <c r="AQ35" s="0" t="n">
        <v>8</v>
      </c>
      <c r="AR35" s="0" t="n">
        <v>3</v>
      </c>
      <c r="AS35" s="0" t="n">
        <v>48</v>
      </c>
    </row>
    <row r="36" customFormat="false" ht="12.75" hidden="false" customHeight="false" outlineLevel="0" collapsed="false">
      <c r="A36" s="0" t="s">
        <v>61</v>
      </c>
      <c r="B36" s="0" t="n">
        <v>6289</v>
      </c>
      <c r="C36" s="0" t="n">
        <v>6144</v>
      </c>
      <c r="D36" s="0" t="n">
        <v>5693</v>
      </c>
      <c r="E36" s="0" t="n">
        <v>4479</v>
      </c>
      <c r="F36" s="0" t="n">
        <v>3113</v>
      </c>
      <c r="G36" s="0" t="n">
        <v>2425</v>
      </c>
      <c r="H36" s="0" t="n">
        <v>2056</v>
      </c>
      <c r="I36" s="0" t="n">
        <v>1738</v>
      </c>
      <c r="J36" s="0" t="n">
        <v>1299</v>
      </c>
      <c r="K36" s="0" t="n">
        <v>1066</v>
      </c>
      <c r="L36" s="0" t="n">
        <v>972</v>
      </c>
      <c r="M36" s="0" t="n">
        <v>806</v>
      </c>
      <c r="N36" s="0" t="n">
        <v>725</v>
      </c>
      <c r="O36" s="0" t="n">
        <v>478</v>
      </c>
      <c r="P36" s="0" t="n">
        <v>358</v>
      </c>
      <c r="Q36" s="0" t="n">
        <v>332</v>
      </c>
      <c r="R36" s="0" t="n">
        <v>230</v>
      </c>
      <c r="S36" s="0" t="n">
        <v>116</v>
      </c>
      <c r="T36" s="0" t="n">
        <v>44</v>
      </c>
      <c r="U36" s="0" t="n">
        <v>16</v>
      </c>
      <c r="V36" s="0" t="n">
        <v>6</v>
      </c>
      <c r="W36" s="0" t="n">
        <v>81</v>
      </c>
      <c r="X36" s="0" t="n">
        <v>6025</v>
      </c>
      <c r="Y36" s="0" t="n">
        <v>6062</v>
      </c>
      <c r="Z36" s="0" t="n">
        <v>5621</v>
      </c>
      <c r="AA36" s="0" t="n">
        <v>4695</v>
      </c>
      <c r="AB36" s="0" t="n">
        <v>3682</v>
      </c>
      <c r="AC36" s="0" t="n">
        <v>2855</v>
      </c>
      <c r="AD36" s="0" t="n">
        <v>2233</v>
      </c>
      <c r="AE36" s="0" t="n">
        <v>1821</v>
      </c>
      <c r="AF36" s="0" t="n">
        <v>1342</v>
      </c>
      <c r="AG36" s="0" t="n">
        <v>1190</v>
      </c>
      <c r="AH36" s="0" t="n">
        <v>1016</v>
      </c>
      <c r="AI36" s="0" t="n">
        <v>884</v>
      </c>
      <c r="AJ36" s="0" t="n">
        <v>772</v>
      </c>
      <c r="AK36" s="0" t="n">
        <v>531</v>
      </c>
      <c r="AL36" s="0" t="n">
        <v>385</v>
      </c>
      <c r="AM36" s="0" t="n">
        <v>321</v>
      </c>
      <c r="AN36" s="0" t="n">
        <v>264</v>
      </c>
      <c r="AO36" s="0" t="n">
        <v>157</v>
      </c>
      <c r="AP36" s="0" t="n">
        <v>62</v>
      </c>
      <c r="AQ36" s="0" t="n">
        <v>25</v>
      </c>
      <c r="AR36" s="0" t="n">
        <v>9</v>
      </c>
      <c r="AS36" s="0" t="n">
        <v>86</v>
      </c>
    </row>
    <row r="37" customFormat="false" ht="12.75" hidden="false" customHeight="false" outlineLevel="0" collapsed="false">
      <c r="A37" s="0" t="s">
        <v>62</v>
      </c>
      <c r="B37" s="0" t="n">
        <v>279</v>
      </c>
      <c r="C37" s="0" t="n">
        <v>266</v>
      </c>
      <c r="D37" s="0" t="n">
        <v>268</v>
      </c>
      <c r="E37" s="0" t="n">
        <v>216</v>
      </c>
      <c r="F37" s="0" t="n">
        <v>147</v>
      </c>
      <c r="G37" s="0" t="n">
        <v>118</v>
      </c>
      <c r="H37" s="0" t="n">
        <v>87</v>
      </c>
      <c r="I37" s="0" t="n">
        <v>72</v>
      </c>
      <c r="J37" s="0" t="n">
        <v>71</v>
      </c>
      <c r="K37" s="0" t="n">
        <v>65</v>
      </c>
      <c r="L37" s="0" t="n">
        <v>74</v>
      </c>
      <c r="M37" s="0" t="n">
        <v>46</v>
      </c>
      <c r="N37" s="0" t="n">
        <v>52</v>
      </c>
      <c r="O37" s="0" t="n">
        <v>42</v>
      </c>
      <c r="P37" s="0" t="n">
        <v>41</v>
      </c>
      <c r="Q37" s="0" t="n">
        <v>22</v>
      </c>
      <c r="R37" s="0" t="n">
        <v>19</v>
      </c>
      <c r="S37" s="0" t="n">
        <v>10</v>
      </c>
      <c r="T37" s="0" t="n">
        <v>2</v>
      </c>
      <c r="U37" s="0" t="n">
        <v>1</v>
      </c>
      <c r="W37" s="0" t="n">
        <v>2</v>
      </c>
      <c r="X37" s="0" t="n">
        <v>252</v>
      </c>
      <c r="Y37" s="0" t="n">
        <v>299</v>
      </c>
      <c r="Z37" s="0" t="n">
        <v>296</v>
      </c>
      <c r="AA37" s="0" t="n">
        <v>246</v>
      </c>
      <c r="AB37" s="0" t="n">
        <v>152</v>
      </c>
      <c r="AC37" s="0" t="n">
        <v>120</v>
      </c>
      <c r="AD37" s="0" t="n">
        <v>97</v>
      </c>
      <c r="AE37" s="0" t="n">
        <v>97</v>
      </c>
      <c r="AF37" s="0" t="n">
        <v>83</v>
      </c>
      <c r="AG37" s="0" t="n">
        <v>83</v>
      </c>
      <c r="AH37" s="0" t="n">
        <v>68</v>
      </c>
      <c r="AI37" s="0" t="n">
        <v>68</v>
      </c>
      <c r="AJ37" s="0" t="n">
        <v>51</v>
      </c>
      <c r="AK37" s="0" t="n">
        <v>38</v>
      </c>
      <c r="AL37" s="0" t="n">
        <v>47</v>
      </c>
      <c r="AM37" s="0" t="n">
        <v>26</v>
      </c>
      <c r="AN37" s="0" t="n">
        <v>24</v>
      </c>
      <c r="AO37" s="0" t="n">
        <v>19</v>
      </c>
      <c r="AP37" s="0" t="n">
        <v>7</v>
      </c>
      <c r="AQ37" s="0" t="n">
        <v>4</v>
      </c>
      <c r="AR37" s="0" t="n">
        <v>2</v>
      </c>
      <c r="AS37" s="0" t="n">
        <v>3</v>
      </c>
    </row>
    <row r="38" customFormat="false" ht="12.75" hidden="false" customHeight="false" outlineLevel="0" collapsed="false">
      <c r="A38" s="0" t="s">
        <v>63</v>
      </c>
      <c r="B38" s="0" t="n">
        <v>4110</v>
      </c>
      <c r="C38" s="0" t="n">
        <v>4006</v>
      </c>
      <c r="D38" s="0" t="n">
        <v>3908</v>
      </c>
      <c r="E38" s="0" t="n">
        <v>3282</v>
      </c>
      <c r="F38" s="0" t="n">
        <v>2469</v>
      </c>
      <c r="G38" s="0" t="n">
        <v>1835</v>
      </c>
      <c r="H38" s="0" t="n">
        <v>1614</v>
      </c>
      <c r="I38" s="0" t="n">
        <v>1401</v>
      </c>
      <c r="J38" s="0" t="n">
        <v>968</v>
      </c>
      <c r="K38" s="0" t="n">
        <v>845</v>
      </c>
      <c r="L38" s="0" t="n">
        <v>720</v>
      </c>
      <c r="M38" s="0" t="n">
        <v>569</v>
      </c>
      <c r="N38" s="0" t="n">
        <v>516</v>
      </c>
      <c r="O38" s="0" t="n">
        <v>360</v>
      </c>
      <c r="P38" s="0" t="n">
        <v>250</v>
      </c>
      <c r="Q38" s="0" t="n">
        <v>215</v>
      </c>
      <c r="R38" s="0" t="n">
        <v>169</v>
      </c>
      <c r="S38" s="0" t="n">
        <v>124</v>
      </c>
      <c r="T38" s="0" t="n">
        <v>35</v>
      </c>
      <c r="U38" s="0" t="n">
        <v>19</v>
      </c>
      <c r="V38" s="0" t="n">
        <v>4</v>
      </c>
      <c r="W38" s="0" t="n">
        <v>28</v>
      </c>
      <c r="X38" s="0" t="n">
        <v>4057</v>
      </c>
      <c r="Y38" s="0" t="n">
        <v>4060</v>
      </c>
      <c r="Z38" s="0" t="n">
        <v>3854</v>
      </c>
      <c r="AA38" s="0" t="n">
        <v>3443</v>
      </c>
      <c r="AB38" s="0" t="n">
        <v>2744</v>
      </c>
      <c r="AC38" s="0" t="n">
        <v>2096</v>
      </c>
      <c r="AD38" s="0" t="n">
        <v>1790</v>
      </c>
      <c r="AE38" s="0" t="n">
        <v>1459</v>
      </c>
      <c r="AF38" s="0" t="n">
        <v>1047</v>
      </c>
      <c r="AG38" s="0" t="n">
        <v>977</v>
      </c>
      <c r="AH38" s="0" t="n">
        <v>748</v>
      </c>
      <c r="AI38" s="0" t="n">
        <v>614</v>
      </c>
      <c r="AJ38" s="0" t="n">
        <v>564</v>
      </c>
      <c r="AK38" s="0" t="n">
        <v>365</v>
      </c>
      <c r="AL38" s="0" t="n">
        <v>280</v>
      </c>
      <c r="AM38" s="0" t="n">
        <v>235</v>
      </c>
      <c r="AN38" s="0" t="n">
        <v>184</v>
      </c>
      <c r="AO38" s="0" t="n">
        <v>110</v>
      </c>
      <c r="AP38" s="0" t="n">
        <v>37</v>
      </c>
      <c r="AQ38" s="0" t="n">
        <v>16</v>
      </c>
      <c r="AR38" s="0" t="n">
        <v>7</v>
      </c>
      <c r="AS38" s="0" t="n">
        <v>32</v>
      </c>
    </row>
    <row r="39" customFormat="false" ht="12.75" hidden="false" customHeight="false" outlineLevel="0" collapsed="false">
      <c r="A39" s="0" t="s">
        <v>64</v>
      </c>
      <c r="B39" s="0" t="n">
        <v>512</v>
      </c>
      <c r="C39" s="0" t="n">
        <v>585</v>
      </c>
      <c r="D39" s="0" t="n">
        <v>671</v>
      </c>
      <c r="E39" s="0" t="n">
        <v>583</v>
      </c>
      <c r="F39" s="0" t="n">
        <v>337</v>
      </c>
      <c r="G39" s="0" t="n">
        <v>279</v>
      </c>
      <c r="H39" s="0" t="n">
        <v>213</v>
      </c>
      <c r="I39" s="0" t="n">
        <v>230</v>
      </c>
      <c r="J39" s="0" t="n">
        <v>161</v>
      </c>
      <c r="K39" s="0" t="n">
        <v>132</v>
      </c>
      <c r="L39" s="0" t="n">
        <v>154</v>
      </c>
      <c r="M39" s="0" t="n">
        <v>141</v>
      </c>
      <c r="N39" s="0" t="n">
        <v>114</v>
      </c>
      <c r="O39" s="0" t="n">
        <v>96</v>
      </c>
      <c r="P39" s="0" t="n">
        <v>63</v>
      </c>
      <c r="Q39" s="0" t="n">
        <v>47</v>
      </c>
      <c r="R39" s="0" t="n">
        <v>51</v>
      </c>
      <c r="S39" s="0" t="n">
        <v>20</v>
      </c>
      <c r="T39" s="0" t="n">
        <v>8</v>
      </c>
      <c r="U39" s="0" t="n">
        <v>3</v>
      </c>
      <c r="W39" s="0" t="n">
        <v>154</v>
      </c>
      <c r="X39" s="0" t="n">
        <v>520</v>
      </c>
      <c r="Y39" s="0" t="n">
        <v>596</v>
      </c>
      <c r="Z39" s="0" t="n">
        <v>684</v>
      </c>
      <c r="AA39" s="0" t="n">
        <v>619</v>
      </c>
      <c r="AB39" s="0" t="n">
        <v>471</v>
      </c>
      <c r="AC39" s="0" t="n">
        <v>346</v>
      </c>
      <c r="AD39" s="0" t="n">
        <v>237</v>
      </c>
      <c r="AE39" s="0" t="n">
        <v>223</v>
      </c>
      <c r="AF39" s="0" t="n">
        <v>189</v>
      </c>
      <c r="AG39" s="0" t="n">
        <v>181</v>
      </c>
      <c r="AH39" s="0" t="n">
        <v>154</v>
      </c>
      <c r="AI39" s="0" t="n">
        <v>145</v>
      </c>
      <c r="AJ39" s="0" t="n">
        <v>127</v>
      </c>
      <c r="AK39" s="0" t="n">
        <v>77</v>
      </c>
      <c r="AL39" s="0" t="n">
        <v>67</v>
      </c>
      <c r="AM39" s="0" t="n">
        <v>49</v>
      </c>
      <c r="AN39" s="0" t="n">
        <v>38</v>
      </c>
      <c r="AO39" s="0" t="n">
        <v>24</v>
      </c>
      <c r="AP39" s="0" t="n">
        <v>8</v>
      </c>
      <c r="AQ39" s="0" t="n">
        <v>5</v>
      </c>
      <c r="AR39" s="0" t="n">
        <v>1</v>
      </c>
      <c r="AS39" s="0" t="n">
        <v>168</v>
      </c>
    </row>
    <row r="40" customFormat="false" ht="12.75" hidden="false" customHeight="false" outlineLevel="0" collapsed="false">
      <c r="A40" s="0" t="s">
        <v>120</v>
      </c>
      <c r="B40" s="0" t="n">
        <v>8572</v>
      </c>
      <c r="C40" s="0" t="n">
        <v>8679</v>
      </c>
      <c r="D40" s="0" t="n">
        <v>8399</v>
      </c>
      <c r="E40" s="0" t="n">
        <v>6891</v>
      </c>
      <c r="F40" s="0" t="n">
        <v>4992</v>
      </c>
      <c r="G40" s="0" t="n">
        <v>3742</v>
      </c>
      <c r="H40" s="0" t="n">
        <v>3077</v>
      </c>
      <c r="I40" s="0" t="n">
        <v>2683</v>
      </c>
      <c r="J40" s="0" t="n">
        <v>1944</v>
      </c>
      <c r="K40" s="0" t="n">
        <v>1660</v>
      </c>
      <c r="L40" s="0" t="n">
        <v>1332</v>
      </c>
      <c r="M40" s="0" t="n">
        <v>1097</v>
      </c>
      <c r="N40" s="0" t="n">
        <v>997</v>
      </c>
      <c r="O40" s="0" t="n">
        <v>697</v>
      </c>
      <c r="P40" s="0" t="n">
        <v>538</v>
      </c>
      <c r="Q40" s="0" t="n">
        <v>389</v>
      </c>
      <c r="R40" s="0" t="n">
        <v>313</v>
      </c>
      <c r="S40" s="0" t="n">
        <v>211</v>
      </c>
      <c r="T40" s="0" t="n">
        <v>61</v>
      </c>
      <c r="U40" s="0" t="n">
        <v>29</v>
      </c>
      <c r="V40" s="0" t="n">
        <v>8</v>
      </c>
      <c r="W40" s="0" t="n">
        <v>484</v>
      </c>
      <c r="X40" s="0" t="n">
        <v>8444</v>
      </c>
      <c r="Y40" s="0" t="n">
        <v>8461</v>
      </c>
      <c r="Z40" s="0" t="n">
        <v>8210</v>
      </c>
      <c r="AA40" s="0" t="n">
        <v>6944</v>
      </c>
      <c r="AB40" s="0" t="n">
        <v>5460</v>
      </c>
      <c r="AC40" s="0" t="n">
        <v>4025</v>
      </c>
      <c r="AD40" s="0" t="n">
        <v>3361</v>
      </c>
      <c r="AE40" s="0" t="n">
        <v>2827</v>
      </c>
      <c r="AF40" s="0" t="n">
        <v>2096</v>
      </c>
      <c r="AG40" s="0" t="n">
        <v>1795</v>
      </c>
      <c r="AH40" s="0" t="n">
        <v>1452</v>
      </c>
      <c r="AI40" s="0" t="n">
        <v>1145</v>
      </c>
      <c r="AJ40" s="0" t="n">
        <v>1126</v>
      </c>
      <c r="AK40" s="0" t="n">
        <v>783</v>
      </c>
      <c r="AL40" s="0" t="n">
        <v>591</v>
      </c>
      <c r="AM40" s="0" t="n">
        <v>402</v>
      </c>
      <c r="AN40" s="0" t="n">
        <v>346</v>
      </c>
      <c r="AO40" s="0" t="n">
        <v>180</v>
      </c>
      <c r="AP40" s="0" t="n">
        <v>86</v>
      </c>
      <c r="AQ40" s="0" t="n">
        <v>37</v>
      </c>
      <c r="AR40" s="0" t="n">
        <v>24</v>
      </c>
      <c r="AS40" s="0" t="n">
        <v>540</v>
      </c>
    </row>
    <row r="41" customFormat="false" ht="12.75" hidden="false" customHeight="false" outlineLevel="0" collapsed="false">
      <c r="A41" s="0" t="s">
        <v>66</v>
      </c>
      <c r="B41" s="0" t="n">
        <v>852</v>
      </c>
      <c r="C41" s="0" t="n">
        <v>897</v>
      </c>
      <c r="D41" s="0" t="n">
        <v>908</v>
      </c>
      <c r="E41" s="0" t="n">
        <v>690</v>
      </c>
      <c r="F41" s="0" t="n">
        <v>410</v>
      </c>
      <c r="G41" s="0" t="n">
        <v>324</v>
      </c>
      <c r="H41" s="0" t="n">
        <v>321</v>
      </c>
      <c r="I41" s="0" t="n">
        <v>271</v>
      </c>
      <c r="J41" s="0" t="n">
        <v>203</v>
      </c>
      <c r="K41" s="0" t="n">
        <v>175</v>
      </c>
      <c r="L41" s="0" t="n">
        <v>166</v>
      </c>
      <c r="M41" s="0" t="n">
        <v>158</v>
      </c>
      <c r="N41" s="0" t="n">
        <v>147</v>
      </c>
      <c r="O41" s="0" t="n">
        <v>110</v>
      </c>
      <c r="P41" s="0" t="n">
        <v>97</v>
      </c>
      <c r="Q41" s="0" t="n">
        <v>58</v>
      </c>
      <c r="R41" s="0" t="n">
        <v>74</v>
      </c>
      <c r="S41" s="0" t="n">
        <v>36</v>
      </c>
      <c r="T41" s="0" t="n">
        <v>19</v>
      </c>
      <c r="U41" s="0" t="n">
        <v>3</v>
      </c>
      <c r="V41" s="0" t="n">
        <v>2</v>
      </c>
      <c r="W41" s="0" t="n">
        <v>11</v>
      </c>
      <c r="X41" s="0" t="n">
        <v>771</v>
      </c>
      <c r="Y41" s="0" t="n">
        <v>903</v>
      </c>
      <c r="Z41" s="0" t="n">
        <v>879</v>
      </c>
      <c r="AA41" s="0" t="n">
        <v>785</v>
      </c>
      <c r="AB41" s="0" t="n">
        <v>561</v>
      </c>
      <c r="AC41" s="0" t="n">
        <v>429</v>
      </c>
      <c r="AD41" s="0" t="n">
        <v>378</v>
      </c>
      <c r="AE41" s="0" t="n">
        <v>326</v>
      </c>
      <c r="AF41" s="0" t="n">
        <v>242</v>
      </c>
      <c r="AG41" s="0" t="n">
        <v>189</v>
      </c>
      <c r="AH41" s="0" t="n">
        <v>209</v>
      </c>
      <c r="AI41" s="0" t="n">
        <v>172</v>
      </c>
      <c r="AJ41" s="0" t="n">
        <v>176</v>
      </c>
      <c r="AK41" s="0" t="n">
        <v>139</v>
      </c>
      <c r="AL41" s="0" t="n">
        <v>84</v>
      </c>
      <c r="AM41" s="0" t="n">
        <v>82</v>
      </c>
      <c r="AN41" s="0" t="n">
        <v>65</v>
      </c>
      <c r="AO41" s="0" t="n">
        <v>46</v>
      </c>
      <c r="AP41" s="0" t="n">
        <v>16</v>
      </c>
      <c r="AQ41" s="0" t="n">
        <v>6</v>
      </c>
      <c r="AR41" s="0" t="n">
        <v>1</v>
      </c>
      <c r="AS41" s="0" t="n">
        <v>11</v>
      </c>
    </row>
    <row r="42" customFormat="false" ht="12.75" hidden="false" customHeight="false" outlineLevel="0" collapsed="false">
      <c r="A42" s="0" t="s">
        <v>67</v>
      </c>
      <c r="B42" s="0" t="n">
        <v>2684</v>
      </c>
      <c r="C42" s="0" t="n">
        <v>2849</v>
      </c>
      <c r="D42" s="0" t="n">
        <v>2913</v>
      </c>
      <c r="E42" s="0" t="n">
        <v>2060</v>
      </c>
      <c r="F42" s="0" t="n">
        <v>1239</v>
      </c>
      <c r="G42" s="0" t="n">
        <v>1014</v>
      </c>
      <c r="H42" s="0" t="n">
        <v>932</v>
      </c>
      <c r="I42" s="0" t="n">
        <v>859</v>
      </c>
      <c r="J42" s="0" t="n">
        <v>656</v>
      </c>
      <c r="K42" s="0" t="n">
        <v>620</v>
      </c>
      <c r="L42" s="0" t="n">
        <v>520</v>
      </c>
      <c r="M42" s="0" t="n">
        <v>458</v>
      </c>
      <c r="N42" s="0" t="n">
        <v>455</v>
      </c>
      <c r="O42" s="0" t="n">
        <v>346</v>
      </c>
      <c r="P42" s="0" t="n">
        <v>279</v>
      </c>
      <c r="Q42" s="0" t="n">
        <v>185</v>
      </c>
      <c r="R42" s="0" t="n">
        <v>146</v>
      </c>
      <c r="S42" s="0" t="n">
        <v>74</v>
      </c>
      <c r="T42" s="0" t="n">
        <v>37</v>
      </c>
      <c r="U42" s="0" t="n">
        <v>10</v>
      </c>
      <c r="V42" s="0" t="n">
        <v>3</v>
      </c>
      <c r="W42" s="0" t="n">
        <v>10</v>
      </c>
      <c r="X42" s="0" t="n">
        <v>2647</v>
      </c>
      <c r="Y42" s="0" t="n">
        <v>2849</v>
      </c>
      <c r="Z42" s="0" t="n">
        <v>2813</v>
      </c>
      <c r="AA42" s="0" t="n">
        <v>2509</v>
      </c>
      <c r="AB42" s="0" t="n">
        <v>1857</v>
      </c>
      <c r="AC42" s="0" t="n">
        <v>1437</v>
      </c>
      <c r="AD42" s="0" t="n">
        <v>1127</v>
      </c>
      <c r="AE42" s="0" t="n">
        <v>949</v>
      </c>
      <c r="AF42" s="0" t="n">
        <v>774</v>
      </c>
      <c r="AG42" s="0" t="n">
        <v>687</v>
      </c>
      <c r="AH42" s="0" t="n">
        <v>578</v>
      </c>
      <c r="AI42" s="0" t="n">
        <v>467</v>
      </c>
      <c r="AJ42" s="0" t="n">
        <v>444</v>
      </c>
      <c r="AK42" s="0" t="n">
        <v>352</v>
      </c>
      <c r="AL42" s="0" t="n">
        <v>278</v>
      </c>
      <c r="AM42" s="0" t="n">
        <v>187</v>
      </c>
      <c r="AN42" s="0" t="n">
        <v>137</v>
      </c>
      <c r="AO42" s="0" t="n">
        <v>71</v>
      </c>
      <c r="AP42" s="0" t="n">
        <v>41</v>
      </c>
      <c r="AQ42" s="0" t="n">
        <v>12</v>
      </c>
      <c r="AR42" s="0" t="n">
        <v>6</v>
      </c>
      <c r="AS42" s="0" t="n">
        <v>23</v>
      </c>
    </row>
    <row r="43" customFormat="false" ht="12.75" hidden="false" customHeight="false" outlineLevel="0" collapsed="false">
      <c r="A43" s="0" t="s">
        <v>68</v>
      </c>
      <c r="B43" s="0" t="n">
        <v>998</v>
      </c>
      <c r="C43" s="0" t="n">
        <v>977</v>
      </c>
      <c r="D43" s="0" t="n">
        <v>950</v>
      </c>
      <c r="E43" s="0" t="n">
        <v>772</v>
      </c>
      <c r="F43" s="0" t="n">
        <v>558</v>
      </c>
      <c r="G43" s="0" t="n">
        <v>374</v>
      </c>
      <c r="H43" s="0" t="n">
        <v>310</v>
      </c>
      <c r="I43" s="0" t="n">
        <v>277</v>
      </c>
      <c r="J43" s="0" t="n">
        <v>222</v>
      </c>
      <c r="K43" s="0" t="n">
        <v>201</v>
      </c>
      <c r="L43" s="0" t="n">
        <v>166</v>
      </c>
      <c r="M43" s="0" t="n">
        <v>159</v>
      </c>
      <c r="N43" s="0" t="n">
        <v>160</v>
      </c>
      <c r="O43" s="0" t="n">
        <v>98</v>
      </c>
      <c r="P43" s="0" t="n">
        <v>62</v>
      </c>
      <c r="Q43" s="0" t="n">
        <v>43</v>
      </c>
      <c r="R43" s="0" t="n">
        <v>54</v>
      </c>
      <c r="S43" s="0" t="n">
        <v>26</v>
      </c>
      <c r="T43" s="0" t="n">
        <v>9</v>
      </c>
      <c r="U43" s="0" t="n">
        <v>5</v>
      </c>
      <c r="W43" s="0" t="n">
        <v>4</v>
      </c>
      <c r="X43" s="0" t="n">
        <v>1051</v>
      </c>
      <c r="Y43" s="0" t="n">
        <v>1023</v>
      </c>
      <c r="Z43" s="0" t="n">
        <v>917</v>
      </c>
      <c r="AA43" s="0" t="n">
        <v>794</v>
      </c>
      <c r="AB43" s="0" t="n">
        <v>546</v>
      </c>
      <c r="AC43" s="0" t="n">
        <v>445</v>
      </c>
      <c r="AD43" s="0" t="n">
        <v>305</v>
      </c>
      <c r="AE43" s="0" t="n">
        <v>304</v>
      </c>
      <c r="AF43" s="0" t="n">
        <v>233</v>
      </c>
      <c r="AG43" s="0" t="n">
        <v>236</v>
      </c>
      <c r="AH43" s="0" t="n">
        <v>181</v>
      </c>
      <c r="AI43" s="0" t="n">
        <v>159</v>
      </c>
      <c r="AJ43" s="0" t="n">
        <v>143</v>
      </c>
      <c r="AK43" s="0" t="n">
        <v>114</v>
      </c>
      <c r="AL43" s="0" t="n">
        <v>88</v>
      </c>
      <c r="AM43" s="0" t="n">
        <v>57</v>
      </c>
      <c r="AN43" s="0" t="n">
        <v>45</v>
      </c>
      <c r="AO43" s="0" t="n">
        <v>29</v>
      </c>
      <c r="AP43" s="0" t="n">
        <v>14</v>
      </c>
      <c r="AQ43" s="0" t="n">
        <v>1</v>
      </c>
      <c r="AR43" s="0" t="n">
        <v>3</v>
      </c>
      <c r="AS43" s="0" t="n">
        <v>8</v>
      </c>
    </row>
    <row r="44" customFormat="false" ht="12.75" hidden="false" customHeight="false" outlineLevel="0" collapsed="false">
      <c r="A44" s="0" t="s">
        <v>69</v>
      </c>
      <c r="B44" s="0" t="n">
        <v>2791</v>
      </c>
      <c r="C44" s="0" t="n">
        <v>2940</v>
      </c>
      <c r="D44" s="0" t="n">
        <v>3155</v>
      </c>
      <c r="E44" s="0" t="n">
        <v>2836</v>
      </c>
      <c r="F44" s="0" t="n">
        <v>1926</v>
      </c>
      <c r="G44" s="0" t="n">
        <v>1538</v>
      </c>
      <c r="H44" s="0" t="n">
        <v>1328</v>
      </c>
      <c r="I44" s="0" t="n">
        <v>1178</v>
      </c>
      <c r="J44" s="0" t="n">
        <v>848</v>
      </c>
      <c r="K44" s="0" t="n">
        <v>755</v>
      </c>
      <c r="L44" s="0" t="n">
        <v>633</v>
      </c>
      <c r="M44" s="0" t="n">
        <v>527</v>
      </c>
      <c r="N44" s="0" t="n">
        <v>447</v>
      </c>
      <c r="O44" s="0" t="n">
        <v>341</v>
      </c>
      <c r="P44" s="0" t="n">
        <v>229</v>
      </c>
      <c r="Q44" s="0" t="n">
        <v>162</v>
      </c>
      <c r="R44" s="0" t="n">
        <v>105</v>
      </c>
      <c r="S44" s="0" t="n">
        <v>56</v>
      </c>
      <c r="T44" s="0" t="n">
        <v>22</v>
      </c>
      <c r="U44" s="0" t="n">
        <v>10</v>
      </c>
      <c r="V44" s="0" t="n">
        <v>3</v>
      </c>
      <c r="W44" s="0" t="n">
        <v>695</v>
      </c>
      <c r="X44" s="0" t="n">
        <v>2776</v>
      </c>
      <c r="Y44" s="0" t="n">
        <v>2847</v>
      </c>
      <c r="Z44" s="0" t="n">
        <v>3116</v>
      </c>
      <c r="AA44" s="0" t="n">
        <v>3026</v>
      </c>
      <c r="AB44" s="0" t="n">
        <v>2444</v>
      </c>
      <c r="AC44" s="0" t="n">
        <v>1802</v>
      </c>
      <c r="AD44" s="0" t="n">
        <v>1539</v>
      </c>
      <c r="AE44" s="0" t="n">
        <v>1324</v>
      </c>
      <c r="AF44" s="0" t="n">
        <v>956</v>
      </c>
      <c r="AG44" s="0" t="n">
        <v>881</v>
      </c>
      <c r="AH44" s="0" t="n">
        <v>718</v>
      </c>
      <c r="AI44" s="0" t="n">
        <v>554</v>
      </c>
      <c r="AJ44" s="0" t="n">
        <v>512</v>
      </c>
      <c r="AK44" s="0" t="n">
        <v>327</v>
      </c>
      <c r="AL44" s="0" t="n">
        <v>251</v>
      </c>
      <c r="AM44" s="0" t="n">
        <v>147</v>
      </c>
      <c r="AN44" s="0" t="n">
        <v>106</v>
      </c>
      <c r="AO44" s="0" t="n">
        <v>67</v>
      </c>
      <c r="AP44" s="0" t="n">
        <v>38</v>
      </c>
      <c r="AQ44" s="0" t="n">
        <v>10</v>
      </c>
      <c r="AR44" s="0" t="n">
        <v>6</v>
      </c>
      <c r="AS44" s="0" t="n">
        <v>738</v>
      </c>
    </row>
    <row r="45" customFormat="false" ht="12.75" hidden="false" customHeight="false" outlineLevel="0" collapsed="false">
      <c r="A45" s="0" t="s">
        <v>70</v>
      </c>
      <c r="B45" s="0" t="n">
        <v>8327</v>
      </c>
      <c r="C45" s="0" t="n">
        <v>8486</v>
      </c>
      <c r="D45" s="0" t="n">
        <v>8789</v>
      </c>
      <c r="E45" s="0" t="n">
        <v>7421</v>
      </c>
      <c r="F45" s="0" t="n">
        <v>5494</v>
      </c>
      <c r="G45" s="0" t="n">
        <v>4243</v>
      </c>
      <c r="H45" s="0" t="n">
        <v>3530</v>
      </c>
      <c r="I45" s="0" t="n">
        <v>2978</v>
      </c>
      <c r="J45" s="0" t="n">
        <v>2321</v>
      </c>
      <c r="K45" s="0" t="n">
        <v>2056</v>
      </c>
      <c r="L45" s="0" t="n">
        <v>1796</v>
      </c>
      <c r="M45" s="0" t="n">
        <v>1428</v>
      </c>
      <c r="N45" s="0" t="n">
        <v>1359</v>
      </c>
      <c r="O45" s="0" t="n">
        <v>944</v>
      </c>
      <c r="P45" s="0" t="n">
        <v>695</v>
      </c>
      <c r="Q45" s="0" t="n">
        <v>509</v>
      </c>
      <c r="R45" s="0" t="n">
        <v>396</v>
      </c>
      <c r="S45" s="0" t="n">
        <v>223</v>
      </c>
      <c r="T45" s="0" t="n">
        <v>78</v>
      </c>
      <c r="U45" s="0" t="n">
        <v>30</v>
      </c>
      <c r="V45" s="0" t="n">
        <v>6</v>
      </c>
      <c r="W45" s="0" t="n">
        <v>2575</v>
      </c>
      <c r="X45" s="0" t="n">
        <v>8390</v>
      </c>
      <c r="Y45" s="0" t="n">
        <v>8519</v>
      </c>
      <c r="Z45" s="0" t="n">
        <v>8795</v>
      </c>
      <c r="AA45" s="0" t="n">
        <v>8282</v>
      </c>
      <c r="AB45" s="0" t="n">
        <v>6544</v>
      </c>
      <c r="AC45" s="0" t="n">
        <v>5033</v>
      </c>
      <c r="AD45" s="0" t="n">
        <v>3926</v>
      </c>
      <c r="AE45" s="0" t="n">
        <v>3368</v>
      </c>
      <c r="AF45" s="0" t="n">
        <v>2499</v>
      </c>
      <c r="AG45" s="0" t="n">
        <v>2190</v>
      </c>
      <c r="AH45" s="0" t="n">
        <v>1911</v>
      </c>
      <c r="AI45" s="0" t="n">
        <v>1518</v>
      </c>
      <c r="AJ45" s="0" t="n">
        <v>1428</v>
      </c>
      <c r="AK45" s="0" t="n">
        <v>982</v>
      </c>
      <c r="AL45" s="0" t="n">
        <v>757</v>
      </c>
      <c r="AM45" s="0" t="n">
        <v>548</v>
      </c>
      <c r="AN45" s="0" t="n">
        <v>452</v>
      </c>
      <c r="AO45" s="0" t="n">
        <v>237</v>
      </c>
      <c r="AP45" s="0" t="n">
        <v>136</v>
      </c>
      <c r="AQ45" s="0" t="n">
        <v>36</v>
      </c>
      <c r="AR45" s="0" t="n">
        <v>25</v>
      </c>
      <c r="AS45" s="0" t="n">
        <v>2763</v>
      </c>
    </row>
    <row r="46" customFormat="false" ht="12.75" hidden="false" customHeight="false" outlineLevel="0" collapsed="false">
      <c r="A46" s="0" t="s">
        <v>71</v>
      </c>
      <c r="B46" s="0" t="n">
        <v>1305</v>
      </c>
      <c r="C46" s="0" t="n">
        <v>1406</v>
      </c>
      <c r="D46" s="0" t="n">
        <v>1296</v>
      </c>
      <c r="E46" s="0" t="n">
        <v>1040</v>
      </c>
      <c r="F46" s="0" t="n">
        <v>756</v>
      </c>
      <c r="G46" s="0" t="n">
        <v>497</v>
      </c>
      <c r="H46" s="0" t="n">
        <v>425</v>
      </c>
      <c r="I46" s="0" t="n">
        <v>385</v>
      </c>
      <c r="J46" s="0" t="n">
        <v>283</v>
      </c>
      <c r="K46" s="0" t="n">
        <v>331</v>
      </c>
      <c r="L46" s="0" t="n">
        <v>235</v>
      </c>
      <c r="M46" s="0" t="n">
        <v>251</v>
      </c>
      <c r="N46" s="0" t="n">
        <v>235</v>
      </c>
      <c r="O46" s="0" t="n">
        <v>183</v>
      </c>
      <c r="P46" s="0" t="n">
        <v>130</v>
      </c>
      <c r="Q46" s="0" t="n">
        <v>106</v>
      </c>
      <c r="R46" s="0" t="n">
        <v>90</v>
      </c>
      <c r="S46" s="0" t="n">
        <v>50</v>
      </c>
      <c r="T46" s="0" t="n">
        <v>17</v>
      </c>
      <c r="U46" s="0" t="n">
        <v>2</v>
      </c>
      <c r="V46" s="0" t="n">
        <v>2</v>
      </c>
      <c r="W46" s="0" t="n">
        <v>12</v>
      </c>
      <c r="X46" s="0" t="n">
        <v>1237</v>
      </c>
      <c r="Y46" s="0" t="n">
        <v>1337</v>
      </c>
      <c r="Z46" s="0" t="n">
        <v>1272</v>
      </c>
      <c r="AA46" s="0" t="n">
        <v>1077</v>
      </c>
      <c r="AB46" s="0" t="n">
        <v>803</v>
      </c>
      <c r="AC46" s="0" t="n">
        <v>578</v>
      </c>
      <c r="AD46" s="0" t="n">
        <v>511</v>
      </c>
      <c r="AE46" s="0" t="n">
        <v>389</v>
      </c>
      <c r="AF46" s="0" t="n">
        <v>337</v>
      </c>
      <c r="AG46" s="0" t="n">
        <v>360</v>
      </c>
      <c r="AH46" s="0" t="n">
        <v>270</v>
      </c>
      <c r="AI46" s="0" t="n">
        <v>252</v>
      </c>
      <c r="AJ46" s="0" t="n">
        <v>237</v>
      </c>
      <c r="AK46" s="0" t="n">
        <v>202</v>
      </c>
      <c r="AL46" s="0" t="n">
        <v>136</v>
      </c>
      <c r="AM46" s="0" t="n">
        <v>111</v>
      </c>
      <c r="AN46" s="0" t="n">
        <v>74</v>
      </c>
      <c r="AO46" s="0" t="n">
        <v>67</v>
      </c>
      <c r="AP46" s="0" t="n">
        <v>20</v>
      </c>
      <c r="AQ46" s="0" t="n">
        <v>5</v>
      </c>
      <c r="AR46" s="0" t="n">
        <v>4</v>
      </c>
      <c r="AS46" s="0" t="n">
        <v>8</v>
      </c>
    </row>
    <row r="47" customFormat="false" ht="12.75" hidden="false" customHeight="false" outlineLevel="0" collapsed="false">
      <c r="A47" s="0" t="s">
        <v>72</v>
      </c>
      <c r="B47" s="0" t="n">
        <v>2510</v>
      </c>
      <c r="C47" s="0" t="n">
        <v>2615</v>
      </c>
      <c r="D47" s="0" t="n">
        <v>2811</v>
      </c>
      <c r="E47" s="0" t="n">
        <v>2385</v>
      </c>
      <c r="F47" s="0" t="n">
        <v>1843</v>
      </c>
      <c r="G47" s="0" t="n">
        <v>1333</v>
      </c>
      <c r="H47" s="0" t="n">
        <v>1131</v>
      </c>
      <c r="I47" s="0" t="n">
        <v>966</v>
      </c>
      <c r="J47" s="0" t="n">
        <v>675</v>
      </c>
      <c r="K47" s="0" t="n">
        <v>575</v>
      </c>
      <c r="L47" s="0" t="n">
        <v>452</v>
      </c>
      <c r="M47" s="0" t="n">
        <v>355</v>
      </c>
      <c r="N47" s="0" t="n">
        <v>377</v>
      </c>
      <c r="O47" s="0" t="n">
        <v>243</v>
      </c>
      <c r="P47" s="0" t="n">
        <v>182</v>
      </c>
      <c r="Q47" s="0" t="n">
        <v>127</v>
      </c>
      <c r="R47" s="0" t="n">
        <v>115</v>
      </c>
      <c r="S47" s="0" t="n">
        <v>64</v>
      </c>
      <c r="T47" s="0" t="n">
        <v>13</v>
      </c>
      <c r="U47" s="0" t="n">
        <v>11</v>
      </c>
      <c r="V47" s="0" t="n">
        <v>1</v>
      </c>
      <c r="W47" s="0" t="n">
        <v>64</v>
      </c>
      <c r="X47" s="0" t="n">
        <v>2484</v>
      </c>
      <c r="Y47" s="0" t="n">
        <v>2588</v>
      </c>
      <c r="Z47" s="0" t="n">
        <v>2813</v>
      </c>
      <c r="AA47" s="0" t="n">
        <v>2597</v>
      </c>
      <c r="AB47" s="0" t="n">
        <v>2049</v>
      </c>
      <c r="AC47" s="0" t="n">
        <v>1506</v>
      </c>
      <c r="AD47" s="0" t="n">
        <v>1186</v>
      </c>
      <c r="AE47" s="0" t="n">
        <v>1041</v>
      </c>
      <c r="AF47" s="0" t="n">
        <v>734</v>
      </c>
      <c r="AG47" s="0" t="n">
        <v>672</v>
      </c>
      <c r="AH47" s="0" t="n">
        <v>502</v>
      </c>
      <c r="AI47" s="0" t="n">
        <v>418</v>
      </c>
      <c r="AJ47" s="0" t="n">
        <v>379</v>
      </c>
      <c r="AK47" s="0" t="n">
        <v>264</v>
      </c>
      <c r="AL47" s="0" t="n">
        <v>167</v>
      </c>
      <c r="AM47" s="0" t="n">
        <v>135</v>
      </c>
      <c r="AN47" s="0" t="n">
        <v>115</v>
      </c>
      <c r="AO47" s="0" t="n">
        <v>70</v>
      </c>
      <c r="AP47" s="0" t="n">
        <v>24</v>
      </c>
      <c r="AQ47" s="0" t="n">
        <v>13</v>
      </c>
      <c r="AR47" s="0" t="n">
        <v>6</v>
      </c>
      <c r="AS47" s="0" t="n">
        <v>69</v>
      </c>
    </row>
    <row r="48" customFormat="false" ht="12.75" hidden="false" customHeight="false" outlineLevel="0" collapsed="false">
      <c r="A48" s="0" t="s">
        <v>73</v>
      </c>
      <c r="B48" s="0" t="n">
        <v>834</v>
      </c>
      <c r="C48" s="0" t="n">
        <v>950</v>
      </c>
      <c r="D48" s="0" t="n">
        <v>849</v>
      </c>
      <c r="E48" s="0" t="n">
        <v>679</v>
      </c>
      <c r="F48" s="0" t="n">
        <v>483</v>
      </c>
      <c r="G48" s="0" t="n">
        <v>310</v>
      </c>
      <c r="H48" s="0" t="n">
        <v>272</v>
      </c>
      <c r="I48" s="0" t="n">
        <v>207</v>
      </c>
      <c r="J48" s="0" t="n">
        <v>199</v>
      </c>
      <c r="K48" s="0" t="n">
        <v>210</v>
      </c>
      <c r="L48" s="0" t="n">
        <v>157</v>
      </c>
      <c r="M48" s="0" t="n">
        <v>165</v>
      </c>
      <c r="N48" s="0" t="n">
        <v>131</v>
      </c>
      <c r="O48" s="0" t="n">
        <v>128</v>
      </c>
      <c r="P48" s="0" t="n">
        <v>68</v>
      </c>
      <c r="Q48" s="0" t="n">
        <v>61</v>
      </c>
      <c r="R48" s="0" t="n">
        <v>49</v>
      </c>
      <c r="S48" s="0" t="n">
        <v>29</v>
      </c>
      <c r="T48" s="0" t="n">
        <v>9</v>
      </c>
      <c r="U48" s="0" t="n">
        <v>6</v>
      </c>
      <c r="V48" s="0" t="n">
        <v>2</v>
      </c>
      <c r="X48" s="0" t="n">
        <v>905</v>
      </c>
      <c r="Y48" s="0" t="n">
        <v>889</v>
      </c>
      <c r="Z48" s="0" t="n">
        <v>841</v>
      </c>
      <c r="AA48" s="0" t="n">
        <v>653</v>
      </c>
      <c r="AB48" s="0" t="n">
        <v>453</v>
      </c>
      <c r="AC48" s="0" t="n">
        <v>333</v>
      </c>
      <c r="AD48" s="0" t="n">
        <v>273</v>
      </c>
      <c r="AE48" s="0" t="n">
        <v>228</v>
      </c>
      <c r="AF48" s="0" t="n">
        <v>210</v>
      </c>
      <c r="AG48" s="0" t="n">
        <v>223</v>
      </c>
      <c r="AH48" s="0" t="n">
        <v>167</v>
      </c>
      <c r="AI48" s="0" t="n">
        <v>169</v>
      </c>
      <c r="AJ48" s="0" t="n">
        <v>125</v>
      </c>
      <c r="AK48" s="0" t="n">
        <v>107</v>
      </c>
      <c r="AL48" s="0" t="n">
        <v>84</v>
      </c>
      <c r="AM48" s="0" t="n">
        <v>62</v>
      </c>
      <c r="AN48" s="0" t="n">
        <v>59</v>
      </c>
      <c r="AO48" s="0" t="n">
        <v>19</v>
      </c>
      <c r="AP48" s="0" t="n">
        <v>9</v>
      </c>
      <c r="AQ48" s="0" t="n">
        <v>4</v>
      </c>
      <c r="AR48" s="0" t="n">
        <v>1</v>
      </c>
      <c r="AS48" s="0" t="n">
        <v>2</v>
      </c>
    </row>
    <row r="49" customFormat="false" ht="12.75" hidden="false" customHeight="false" outlineLevel="0" collapsed="false">
      <c r="A49" s="0" t="s">
        <v>74</v>
      </c>
      <c r="B49" s="0" t="n">
        <v>5132</v>
      </c>
      <c r="C49" s="0" t="n">
        <v>5366</v>
      </c>
      <c r="D49" s="0" t="n">
        <v>5449</v>
      </c>
      <c r="E49" s="0" t="n">
        <v>3937</v>
      </c>
      <c r="F49" s="0" t="n">
        <v>2246</v>
      </c>
      <c r="G49" s="0" t="n">
        <v>1796</v>
      </c>
      <c r="H49" s="0" t="n">
        <v>1588</v>
      </c>
      <c r="I49" s="0" t="n">
        <v>1469</v>
      </c>
      <c r="J49" s="0" t="n">
        <v>1201</v>
      </c>
      <c r="K49" s="0" t="n">
        <v>1052</v>
      </c>
      <c r="L49" s="0" t="n">
        <v>997</v>
      </c>
      <c r="M49" s="0" t="n">
        <v>862</v>
      </c>
      <c r="N49" s="0" t="n">
        <v>837</v>
      </c>
      <c r="O49" s="0" t="n">
        <v>591</v>
      </c>
      <c r="P49" s="0" t="n">
        <v>463</v>
      </c>
      <c r="Q49" s="0" t="n">
        <v>280</v>
      </c>
      <c r="R49" s="0" t="n">
        <v>238</v>
      </c>
      <c r="S49" s="0" t="n">
        <v>133</v>
      </c>
      <c r="T49" s="0" t="n">
        <v>56</v>
      </c>
      <c r="U49" s="0" t="n">
        <v>22</v>
      </c>
      <c r="V49" s="0" t="n">
        <v>8</v>
      </c>
      <c r="W49" s="0" t="n">
        <v>2028</v>
      </c>
      <c r="X49" s="0" t="n">
        <v>4927</v>
      </c>
      <c r="Y49" s="0" t="n">
        <v>5443</v>
      </c>
      <c r="Z49" s="0" t="n">
        <v>5641</v>
      </c>
      <c r="AA49" s="0" t="n">
        <v>4977</v>
      </c>
      <c r="AB49" s="0" t="n">
        <v>3742</v>
      </c>
      <c r="AC49" s="0" t="n">
        <v>2689</v>
      </c>
      <c r="AD49" s="0" t="n">
        <v>2205</v>
      </c>
      <c r="AE49" s="0" t="n">
        <v>1937</v>
      </c>
      <c r="AF49" s="0" t="n">
        <v>1538</v>
      </c>
      <c r="AG49" s="0" t="n">
        <v>1296</v>
      </c>
      <c r="AH49" s="0" t="n">
        <v>1207</v>
      </c>
      <c r="AI49" s="0" t="n">
        <v>943</v>
      </c>
      <c r="AJ49" s="0" t="n">
        <v>887</v>
      </c>
      <c r="AK49" s="0" t="n">
        <v>611</v>
      </c>
      <c r="AL49" s="0" t="n">
        <v>432</v>
      </c>
      <c r="AM49" s="0" t="n">
        <v>315</v>
      </c>
      <c r="AN49" s="0" t="n">
        <v>281</v>
      </c>
      <c r="AO49" s="0" t="n">
        <v>148</v>
      </c>
      <c r="AP49" s="0" t="n">
        <v>82</v>
      </c>
      <c r="AQ49" s="0" t="n">
        <v>16</v>
      </c>
      <c r="AR49" s="0" t="n">
        <v>13</v>
      </c>
      <c r="AS49" s="0" t="n">
        <v>2166</v>
      </c>
    </row>
    <row r="50" customFormat="false" ht="12.75" hidden="false" customHeight="false" outlineLevel="0" collapsed="false">
      <c r="V50" s="60"/>
    </row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S49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1.4453125" defaultRowHeight="12.75" zeroHeight="false" outlineLevelRow="0" outlineLevelCol="0"/>
  <cols>
    <col collapsed="false" customWidth="true" hidden="false" outlineLevel="0" max="1" min="1" style="0" width="39.86"/>
  </cols>
  <sheetData>
    <row r="1" customFormat="false" ht="12.75" hidden="false" customHeight="false" outlineLevel="0" collapsed="false">
      <c r="B1" s="59" t="s">
        <v>75</v>
      </c>
      <c r="C1" s="59" t="s">
        <v>76</v>
      </c>
      <c r="D1" s="59" t="s">
        <v>77</v>
      </c>
      <c r="E1" s="59" t="s">
        <v>78</v>
      </c>
      <c r="F1" s="59" t="s">
        <v>79</v>
      </c>
      <c r="G1" s="59" t="s">
        <v>80</v>
      </c>
      <c r="H1" s="59" t="s">
        <v>81</v>
      </c>
      <c r="I1" s="59" t="s">
        <v>82</v>
      </c>
      <c r="J1" s="59" t="s">
        <v>83</v>
      </c>
      <c r="K1" s="59" t="s">
        <v>84</v>
      </c>
      <c r="L1" s="59" t="s">
        <v>85</v>
      </c>
      <c r="M1" s="59" t="s">
        <v>86</v>
      </c>
      <c r="N1" s="59" t="s">
        <v>87</v>
      </c>
      <c r="O1" s="59" t="s">
        <v>88</v>
      </c>
      <c r="P1" s="59" t="s">
        <v>89</v>
      </c>
      <c r="Q1" s="59" t="s">
        <v>90</v>
      </c>
      <c r="R1" s="59" t="s">
        <v>91</v>
      </c>
      <c r="S1" s="59" t="s">
        <v>92</v>
      </c>
      <c r="T1" s="59" t="s">
        <v>93</v>
      </c>
      <c r="U1" s="59" t="s">
        <v>94</v>
      </c>
      <c r="V1" s="59" t="s">
        <v>95</v>
      </c>
      <c r="W1" s="59" t="s">
        <v>96</v>
      </c>
      <c r="X1" s="59" t="s">
        <v>97</v>
      </c>
      <c r="Y1" s="59" t="s">
        <v>98</v>
      </c>
      <c r="Z1" s="59" t="s">
        <v>99</v>
      </c>
      <c r="AA1" s="59" t="s">
        <v>100</v>
      </c>
      <c r="AB1" s="59" t="s">
        <v>101</v>
      </c>
      <c r="AC1" s="59" t="s">
        <v>102</v>
      </c>
      <c r="AD1" s="59" t="s">
        <v>103</v>
      </c>
      <c r="AE1" s="59" t="s">
        <v>104</v>
      </c>
      <c r="AF1" s="59" t="s">
        <v>105</v>
      </c>
      <c r="AG1" s="59" t="s">
        <v>106</v>
      </c>
      <c r="AH1" s="59" t="s">
        <v>107</v>
      </c>
      <c r="AI1" s="59" t="s">
        <v>108</v>
      </c>
      <c r="AJ1" s="59" t="s">
        <v>109</v>
      </c>
      <c r="AK1" s="59" t="s">
        <v>110</v>
      </c>
      <c r="AL1" s="59" t="s">
        <v>111</v>
      </c>
      <c r="AM1" s="59" t="s">
        <v>112</v>
      </c>
      <c r="AN1" s="59" t="s">
        <v>113</v>
      </c>
      <c r="AO1" s="59" t="s">
        <v>114</v>
      </c>
      <c r="AP1" s="59" t="s">
        <v>115</v>
      </c>
      <c r="AQ1" s="59" t="s">
        <v>116</v>
      </c>
      <c r="AR1" s="59" t="s">
        <v>117</v>
      </c>
      <c r="AS1" s="59" t="s">
        <v>118</v>
      </c>
    </row>
    <row r="2" customFormat="false" ht="12.75" hidden="false" customHeight="false" outlineLevel="0" collapsed="false">
      <c r="A2" s="0" t="s">
        <v>7</v>
      </c>
      <c r="B2" s="0" t="n">
        <v>5449356</v>
      </c>
      <c r="C2" s="0" t="n">
        <v>5515644</v>
      </c>
      <c r="D2" s="0" t="n">
        <v>5404261</v>
      </c>
      <c r="E2" s="0" t="n">
        <v>5022243</v>
      </c>
      <c r="F2" s="0" t="n">
        <v>4538686</v>
      </c>
      <c r="G2" s="0" t="n">
        <v>3652995</v>
      </c>
      <c r="H2" s="0" t="n">
        <v>3152462</v>
      </c>
      <c r="I2" s="0" t="n">
        <v>2804296</v>
      </c>
      <c r="J2" s="0" t="n">
        <v>2173041</v>
      </c>
      <c r="K2" s="0" t="n">
        <v>1763505</v>
      </c>
      <c r="L2" s="0" t="n">
        <v>1418508</v>
      </c>
      <c r="M2" s="0" t="n">
        <v>1083293</v>
      </c>
      <c r="N2" s="0" t="n">
        <v>929650</v>
      </c>
      <c r="O2" s="0" t="n">
        <v>674004</v>
      </c>
      <c r="P2" s="0" t="n">
        <v>521069</v>
      </c>
      <c r="Q2" s="0" t="n">
        <v>317553</v>
      </c>
      <c r="R2" s="0" t="n">
        <v>193923</v>
      </c>
      <c r="S2" s="0" t="n">
        <v>112158</v>
      </c>
      <c r="T2" s="0" t="n">
        <v>44789</v>
      </c>
      <c r="U2" s="0" t="n">
        <v>20716</v>
      </c>
      <c r="V2" s="0" t="n">
        <v>5137</v>
      </c>
      <c r="W2" s="0" t="n">
        <v>103210</v>
      </c>
      <c r="X2" s="0" t="n">
        <v>5274744</v>
      </c>
      <c r="Y2" s="0" t="n">
        <v>5351919</v>
      </c>
      <c r="Z2" s="0" t="n">
        <v>5265787</v>
      </c>
      <c r="AA2" s="0" t="n">
        <v>5119828</v>
      </c>
      <c r="AB2" s="0" t="n">
        <v>4858738</v>
      </c>
      <c r="AC2" s="0" t="n">
        <v>3960095</v>
      </c>
      <c r="AD2" s="0" t="n">
        <v>3412143</v>
      </c>
      <c r="AE2" s="0" t="n">
        <v>3015882</v>
      </c>
      <c r="AF2" s="0" t="n">
        <v>2261276</v>
      </c>
      <c r="AG2" s="0" t="n">
        <v>1848947</v>
      </c>
      <c r="AH2" s="0" t="n">
        <v>1477541</v>
      </c>
      <c r="AI2" s="0" t="n">
        <v>1148604</v>
      </c>
      <c r="AJ2" s="0" t="n">
        <v>1012303</v>
      </c>
      <c r="AK2" s="0" t="n">
        <v>751805</v>
      </c>
      <c r="AL2" s="0" t="n">
        <v>558734</v>
      </c>
      <c r="AM2" s="0" t="n">
        <v>348643</v>
      </c>
      <c r="AN2" s="0" t="n">
        <v>240197</v>
      </c>
      <c r="AO2" s="0" t="n">
        <v>140644</v>
      </c>
      <c r="AP2" s="0" t="n">
        <v>60361</v>
      </c>
      <c r="AQ2" s="0" t="n">
        <v>29048</v>
      </c>
      <c r="AR2" s="0" t="n">
        <v>8909</v>
      </c>
      <c r="AS2" s="0" t="n">
        <v>111643</v>
      </c>
    </row>
    <row r="3" customFormat="false" ht="12.75" hidden="false" customHeight="false" outlineLevel="0" collapsed="false">
      <c r="A3" s="0" t="s">
        <v>1</v>
      </c>
      <c r="B3" s="0" t="n">
        <v>284585</v>
      </c>
      <c r="C3" s="0" t="n">
        <v>284373</v>
      </c>
      <c r="D3" s="0" t="n">
        <v>280314</v>
      </c>
      <c r="E3" s="0" t="n">
        <v>248784</v>
      </c>
      <c r="F3" s="0" t="n">
        <v>204358</v>
      </c>
      <c r="G3" s="0" t="n">
        <v>159824</v>
      </c>
      <c r="H3" s="0" t="n">
        <v>136510</v>
      </c>
      <c r="I3" s="0" t="n">
        <v>121364</v>
      </c>
      <c r="J3" s="0" t="n">
        <v>94705</v>
      </c>
      <c r="K3" s="0" t="n">
        <v>75860</v>
      </c>
      <c r="L3" s="0" t="n">
        <v>61421</v>
      </c>
      <c r="M3" s="0" t="n">
        <v>46387</v>
      </c>
      <c r="N3" s="0" t="n">
        <v>42947</v>
      </c>
      <c r="O3" s="0" t="n">
        <v>31703</v>
      </c>
      <c r="P3" s="0" t="n">
        <v>26018</v>
      </c>
      <c r="Q3" s="0" t="n">
        <v>14860</v>
      </c>
      <c r="R3" s="0" t="n">
        <v>10900</v>
      </c>
      <c r="S3" s="0" t="n">
        <v>6651</v>
      </c>
      <c r="T3" s="0" t="n">
        <v>2787</v>
      </c>
      <c r="U3" s="0" t="n">
        <v>1132</v>
      </c>
      <c r="V3" s="0" t="n">
        <v>174</v>
      </c>
      <c r="W3" s="0" t="n">
        <v>3447</v>
      </c>
      <c r="X3" s="0" t="n">
        <v>277117</v>
      </c>
      <c r="Y3" s="0" t="n">
        <v>277245</v>
      </c>
      <c r="Z3" s="0" t="n">
        <v>276928</v>
      </c>
      <c r="AA3" s="0" t="n">
        <v>264548</v>
      </c>
      <c r="AB3" s="0" t="n">
        <v>239587</v>
      </c>
      <c r="AC3" s="0" t="n">
        <v>185346</v>
      </c>
      <c r="AD3" s="0" t="n">
        <v>155806</v>
      </c>
      <c r="AE3" s="0" t="n">
        <v>134188</v>
      </c>
      <c r="AF3" s="0" t="n">
        <v>101504</v>
      </c>
      <c r="AG3" s="0" t="n">
        <v>81213</v>
      </c>
      <c r="AH3" s="0" t="n">
        <v>66363</v>
      </c>
      <c r="AI3" s="0" t="n">
        <v>50535</v>
      </c>
      <c r="AJ3" s="0" t="n">
        <v>47457</v>
      </c>
      <c r="AK3" s="0" t="n">
        <v>35303</v>
      </c>
      <c r="AL3" s="0" t="n">
        <v>27772</v>
      </c>
      <c r="AM3" s="0" t="n">
        <v>16505</v>
      </c>
      <c r="AN3" s="0" t="n">
        <v>13099</v>
      </c>
      <c r="AO3" s="0" t="n">
        <v>7545</v>
      </c>
      <c r="AP3" s="0" t="n">
        <v>3454</v>
      </c>
      <c r="AQ3" s="0" t="n">
        <v>1549</v>
      </c>
      <c r="AR3" s="0" t="n">
        <v>377</v>
      </c>
      <c r="AS3" s="0" t="n">
        <v>4023</v>
      </c>
    </row>
    <row r="4" customFormat="false" ht="12.75" hidden="false" customHeight="false" outlineLevel="0" collapsed="false">
      <c r="A4" s="0" t="s">
        <v>10</v>
      </c>
      <c r="B4" s="0" t="n">
        <v>4764</v>
      </c>
      <c r="C4" s="0" t="n">
        <v>4960</v>
      </c>
      <c r="D4" s="0" t="n">
        <v>4949</v>
      </c>
      <c r="E4" s="0" t="n">
        <v>4344</v>
      </c>
      <c r="F4" s="0" t="n">
        <v>3208</v>
      </c>
      <c r="G4" s="0" t="n">
        <v>2420</v>
      </c>
      <c r="H4" s="0" t="n">
        <v>2013</v>
      </c>
      <c r="I4" s="0" t="n">
        <v>1924</v>
      </c>
      <c r="J4" s="0" t="n">
        <v>1457</v>
      </c>
      <c r="K4" s="0" t="n">
        <v>1302</v>
      </c>
      <c r="L4" s="0" t="n">
        <v>1112</v>
      </c>
      <c r="M4" s="0" t="n">
        <v>864</v>
      </c>
      <c r="N4" s="0" t="n">
        <v>800</v>
      </c>
      <c r="O4" s="0" t="n">
        <v>613</v>
      </c>
      <c r="P4" s="0" t="n">
        <v>515</v>
      </c>
      <c r="Q4" s="0" t="n">
        <v>284</v>
      </c>
      <c r="R4" s="0" t="n">
        <v>243</v>
      </c>
      <c r="S4" s="0" t="n">
        <v>136</v>
      </c>
      <c r="T4" s="0" t="n">
        <v>77</v>
      </c>
      <c r="U4" s="0" t="n">
        <v>30</v>
      </c>
      <c r="V4" s="0" t="n">
        <v>6</v>
      </c>
      <c r="W4" s="0" t="n">
        <v>36</v>
      </c>
      <c r="X4" s="0" t="n">
        <v>4449</v>
      </c>
      <c r="Y4" s="0" t="n">
        <v>4852</v>
      </c>
      <c r="Z4" s="0" t="n">
        <v>4812</v>
      </c>
      <c r="AA4" s="0" t="n">
        <v>4840</v>
      </c>
      <c r="AB4" s="0" t="n">
        <v>4172</v>
      </c>
      <c r="AC4" s="0" t="n">
        <v>3061</v>
      </c>
      <c r="AD4" s="0" t="n">
        <v>2473</v>
      </c>
      <c r="AE4" s="0" t="n">
        <v>2098</v>
      </c>
      <c r="AF4" s="0" t="n">
        <v>1652</v>
      </c>
      <c r="AG4" s="0" t="n">
        <v>1414</v>
      </c>
      <c r="AH4" s="0" t="n">
        <v>1150</v>
      </c>
      <c r="AI4" s="0" t="n">
        <v>880</v>
      </c>
      <c r="AJ4" s="0" t="n">
        <v>856</v>
      </c>
      <c r="AK4" s="0" t="n">
        <v>631</v>
      </c>
      <c r="AL4" s="0" t="n">
        <v>536</v>
      </c>
      <c r="AM4" s="0" t="n">
        <v>281</v>
      </c>
      <c r="AN4" s="0" t="n">
        <v>249</v>
      </c>
      <c r="AO4" s="0" t="n">
        <v>145</v>
      </c>
      <c r="AP4" s="0" t="n">
        <v>68</v>
      </c>
      <c r="AQ4" s="0" t="n">
        <v>24</v>
      </c>
      <c r="AR4" s="0" t="n">
        <v>12</v>
      </c>
      <c r="AS4" s="0" t="n">
        <v>56</v>
      </c>
    </row>
    <row r="5" customFormat="false" ht="12.75" hidden="false" customHeight="false" outlineLevel="0" collapsed="false">
      <c r="A5" s="0" t="s">
        <v>12</v>
      </c>
      <c r="B5" s="0" t="n">
        <v>6181</v>
      </c>
      <c r="C5" s="0" t="n">
        <v>6977</v>
      </c>
      <c r="D5" s="0" t="n">
        <v>7257</v>
      </c>
      <c r="E5" s="0" t="n">
        <v>6123</v>
      </c>
      <c r="F5" s="0" t="n">
        <v>4351</v>
      </c>
      <c r="G5" s="0" t="n">
        <v>3261</v>
      </c>
      <c r="H5" s="0" t="n">
        <v>3194</v>
      </c>
      <c r="I5" s="0" t="n">
        <v>2975</v>
      </c>
      <c r="J5" s="0" t="n">
        <v>2452</v>
      </c>
      <c r="K5" s="0" t="n">
        <v>2077</v>
      </c>
      <c r="L5" s="0" t="n">
        <v>1808</v>
      </c>
      <c r="M5" s="0" t="n">
        <v>1479</v>
      </c>
      <c r="N5" s="0" t="n">
        <v>1546</v>
      </c>
      <c r="O5" s="0" t="n">
        <v>1158</v>
      </c>
      <c r="P5" s="0" t="n">
        <v>1031</v>
      </c>
      <c r="Q5" s="0" t="n">
        <v>561</v>
      </c>
      <c r="R5" s="0" t="n">
        <v>449</v>
      </c>
      <c r="S5" s="0" t="n">
        <v>295</v>
      </c>
      <c r="T5" s="0" t="n">
        <v>116</v>
      </c>
      <c r="U5" s="0" t="n">
        <v>56</v>
      </c>
      <c r="V5" s="0" t="n">
        <v>2</v>
      </c>
      <c r="W5" s="0" t="n">
        <v>21</v>
      </c>
      <c r="X5" s="0" t="n">
        <v>5810</v>
      </c>
      <c r="Y5" s="0" t="n">
        <v>6577</v>
      </c>
      <c r="Z5" s="0" t="n">
        <v>7361</v>
      </c>
      <c r="AA5" s="0" t="n">
        <v>7147</v>
      </c>
      <c r="AB5" s="0" t="n">
        <v>5815</v>
      </c>
      <c r="AC5" s="0" t="n">
        <v>4364</v>
      </c>
      <c r="AD5" s="0" t="n">
        <v>3934</v>
      </c>
      <c r="AE5" s="0" t="n">
        <v>3425</v>
      </c>
      <c r="AF5" s="0" t="n">
        <v>2846</v>
      </c>
      <c r="AG5" s="0" t="n">
        <v>2321</v>
      </c>
      <c r="AH5" s="0" t="n">
        <v>2071</v>
      </c>
      <c r="AI5" s="0" t="n">
        <v>1672</v>
      </c>
      <c r="AJ5" s="0" t="n">
        <v>1727</v>
      </c>
      <c r="AK5" s="0" t="n">
        <v>1254</v>
      </c>
      <c r="AL5" s="0" t="n">
        <v>1058</v>
      </c>
      <c r="AM5" s="0" t="n">
        <v>612</v>
      </c>
      <c r="AN5" s="0" t="n">
        <v>567</v>
      </c>
      <c r="AO5" s="0" t="n">
        <v>308</v>
      </c>
      <c r="AP5" s="0" t="n">
        <v>141</v>
      </c>
      <c r="AQ5" s="0" t="n">
        <v>68</v>
      </c>
      <c r="AR5" s="0" t="n">
        <v>6</v>
      </c>
      <c r="AS5" s="0" t="n">
        <v>31</v>
      </c>
    </row>
    <row r="6" customFormat="false" ht="12.75" hidden="false" customHeight="false" outlineLevel="0" collapsed="false">
      <c r="A6" s="0" t="s">
        <v>14</v>
      </c>
      <c r="B6" s="0" t="n">
        <v>8331</v>
      </c>
      <c r="C6" s="0" t="n">
        <v>8338</v>
      </c>
      <c r="D6" s="0" t="n">
        <v>7786</v>
      </c>
      <c r="E6" s="0" t="n">
        <v>6495</v>
      </c>
      <c r="F6" s="0" t="n">
        <v>5395</v>
      </c>
      <c r="G6" s="0" t="n">
        <v>4133</v>
      </c>
      <c r="H6" s="0" t="n">
        <v>3464</v>
      </c>
      <c r="I6" s="0" t="n">
        <v>3082</v>
      </c>
      <c r="J6" s="0" t="n">
        <v>2398</v>
      </c>
      <c r="K6" s="0" t="n">
        <v>1899</v>
      </c>
      <c r="L6" s="0" t="n">
        <v>1548</v>
      </c>
      <c r="M6" s="0" t="n">
        <v>1215</v>
      </c>
      <c r="N6" s="0" t="n">
        <v>1203</v>
      </c>
      <c r="O6" s="0" t="n">
        <v>868</v>
      </c>
      <c r="P6" s="0" t="n">
        <v>665</v>
      </c>
      <c r="Q6" s="0" t="n">
        <v>395</v>
      </c>
      <c r="R6" s="0" t="n">
        <v>240</v>
      </c>
      <c r="S6" s="0" t="n">
        <v>166</v>
      </c>
      <c r="T6" s="0" t="n">
        <v>67</v>
      </c>
      <c r="U6" s="0" t="n">
        <v>27</v>
      </c>
      <c r="V6" s="0" t="n">
        <v>3</v>
      </c>
      <c r="W6" s="0" t="n">
        <v>204</v>
      </c>
      <c r="X6" s="0" t="n">
        <v>8110</v>
      </c>
      <c r="Y6" s="0" t="n">
        <v>7948</v>
      </c>
      <c r="Z6" s="0" t="n">
        <v>7707</v>
      </c>
      <c r="AA6" s="0" t="n">
        <v>6853</v>
      </c>
      <c r="AB6" s="0" t="n">
        <v>6146</v>
      </c>
      <c r="AC6" s="0" t="n">
        <v>4775</v>
      </c>
      <c r="AD6" s="0" t="n">
        <v>3933</v>
      </c>
      <c r="AE6" s="0" t="n">
        <v>3474</v>
      </c>
      <c r="AF6" s="0" t="n">
        <v>2554</v>
      </c>
      <c r="AG6" s="0" t="n">
        <v>2021</v>
      </c>
      <c r="AH6" s="0" t="n">
        <v>1700</v>
      </c>
      <c r="AI6" s="0" t="n">
        <v>1339</v>
      </c>
      <c r="AJ6" s="0" t="n">
        <v>1296</v>
      </c>
      <c r="AK6" s="0" t="n">
        <v>962</v>
      </c>
      <c r="AL6" s="0" t="n">
        <v>716</v>
      </c>
      <c r="AM6" s="0" t="n">
        <v>437</v>
      </c>
      <c r="AN6" s="0" t="n">
        <v>342</v>
      </c>
      <c r="AO6" s="0" t="n">
        <v>191</v>
      </c>
      <c r="AP6" s="0" t="n">
        <v>84</v>
      </c>
      <c r="AQ6" s="0" t="n">
        <v>29</v>
      </c>
      <c r="AR6" s="0" t="n">
        <v>9</v>
      </c>
      <c r="AS6" s="0" t="n">
        <v>221</v>
      </c>
    </row>
    <row r="7" customFormat="false" ht="12.75" hidden="false" customHeight="false" outlineLevel="0" collapsed="false">
      <c r="A7" s="0" t="s">
        <v>16</v>
      </c>
      <c r="B7" s="0" t="n">
        <v>3515</v>
      </c>
      <c r="C7" s="0" t="n">
        <v>3747</v>
      </c>
      <c r="D7" s="0" t="n">
        <v>3831</v>
      </c>
      <c r="E7" s="0" t="n">
        <v>3132</v>
      </c>
      <c r="F7" s="0" t="n">
        <v>2382</v>
      </c>
      <c r="G7" s="0" t="n">
        <v>1759</v>
      </c>
      <c r="H7" s="0" t="n">
        <v>1687</v>
      </c>
      <c r="I7" s="0" t="n">
        <v>1400</v>
      </c>
      <c r="J7" s="0" t="n">
        <v>1138</v>
      </c>
      <c r="K7" s="0" t="n">
        <v>910</v>
      </c>
      <c r="L7" s="0" t="n">
        <v>713</v>
      </c>
      <c r="M7" s="0" t="n">
        <v>503</v>
      </c>
      <c r="N7" s="0" t="n">
        <v>528</v>
      </c>
      <c r="O7" s="0" t="n">
        <v>427</v>
      </c>
      <c r="P7" s="0" t="n">
        <v>348</v>
      </c>
      <c r="Q7" s="0" t="n">
        <v>187</v>
      </c>
      <c r="R7" s="0" t="n">
        <v>145</v>
      </c>
      <c r="S7" s="0" t="n">
        <v>85</v>
      </c>
      <c r="T7" s="0" t="n">
        <v>35</v>
      </c>
      <c r="U7" s="0" t="n">
        <v>17</v>
      </c>
      <c r="V7" s="0" t="n">
        <v>1</v>
      </c>
      <c r="W7" s="0" t="n">
        <v>64</v>
      </c>
      <c r="X7" s="0" t="n">
        <v>3423</v>
      </c>
      <c r="Y7" s="0" t="n">
        <v>3794</v>
      </c>
      <c r="Z7" s="0" t="n">
        <v>3685</v>
      </c>
      <c r="AA7" s="0" t="n">
        <v>3508</v>
      </c>
      <c r="AB7" s="0" t="n">
        <v>2824</v>
      </c>
      <c r="AC7" s="0" t="n">
        <v>2057</v>
      </c>
      <c r="AD7" s="0" t="n">
        <v>1820</v>
      </c>
      <c r="AE7" s="0" t="n">
        <v>1515</v>
      </c>
      <c r="AF7" s="0" t="n">
        <v>1173</v>
      </c>
      <c r="AG7" s="0" t="n">
        <v>835</v>
      </c>
      <c r="AH7" s="0" t="n">
        <v>746</v>
      </c>
      <c r="AI7" s="0" t="n">
        <v>563</v>
      </c>
      <c r="AJ7" s="0" t="n">
        <v>572</v>
      </c>
      <c r="AK7" s="0" t="n">
        <v>407</v>
      </c>
      <c r="AL7" s="0" t="n">
        <v>307</v>
      </c>
      <c r="AM7" s="0" t="n">
        <v>193</v>
      </c>
      <c r="AN7" s="0" t="n">
        <v>165</v>
      </c>
      <c r="AO7" s="0" t="n">
        <v>97</v>
      </c>
      <c r="AP7" s="0" t="n">
        <v>33</v>
      </c>
      <c r="AQ7" s="0" t="n">
        <v>17</v>
      </c>
      <c r="AR7" s="0" t="n">
        <v>3</v>
      </c>
      <c r="AS7" s="0" t="n">
        <v>73</v>
      </c>
    </row>
    <row r="8" customFormat="false" ht="12.75" hidden="false" customHeight="false" outlineLevel="0" collapsed="false">
      <c r="A8" s="0" t="s">
        <v>18</v>
      </c>
      <c r="B8" s="0" t="n">
        <v>4085</v>
      </c>
      <c r="C8" s="0" t="n">
        <v>4324</v>
      </c>
      <c r="D8" s="0" t="n">
        <v>4219</v>
      </c>
      <c r="E8" s="0" t="n">
        <v>3653</v>
      </c>
      <c r="F8" s="0" t="n">
        <v>2863</v>
      </c>
      <c r="G8" s="0" t="n">
        <v>2210</v>
      </c>
      <c r="H8" s="0" t="n">
        <v>1922</v>
      </c>
      <c r="I8" s="0" t="n">
        <v>1690</v>
      </c>
      <c r="J8" s="0" t="n">
        <v>1269</v>
      </c>
      <c r="K8" s="0" t="n">
        <v>1016</v>
      </c>
      <c r="L8" s="0" t="n">
        <v>781</v>
      </c>
      <c r="M8" s="0" t="n">
        <v>634</v>
      </c>
      <c r="N8" s="0" t="n">
        <v>585</v>
      </c>
      <c r="O8" s="0" t="n">
        <v>444</v>
      </c>
      <c r="P8" s="0" t="n">
        <v>347</v>
      </c>
      <c r="Q8" s="0" t="n">
        <v>186</v>
      </c>
      <c r="R8" s="0" t="n">
        <v>145</v>
      </c>
      <c r="S8" s="0" t="n">
        <v>85</v>
      </c>
      <c r="T8" s="0" t="n">
        <v>38</v>
      </c>
      <c r="U8" s="0" t="n">
        <v>21</v>
      </c>
      <c r="V8" s="0" t="n">
        <v>3</v>
      </c>
      <c r="W8" s="0" t="n">
        <v>54</v>
      </c>
      <c r="X8" s="0" t="n">
        <v>3919</v>
      </c>
      <c r="Y8" s="0" t="n">
        <v>4134</v>
      </c>
      <c r="Z8" s="0" t="n">
        <v>4349</v>
      </c>
      <c r="AA8" s="0" t="n">
        <v>3914</v>
      </c>
      <c r="AB8" s="0" t="n">
        <v>3497</v>
      </c>
      <c r="AC8" s="0" t="n">
        <v>2568</v>
      </c>
      <c r="AD8" s="0" t="n">
        <v>2140</v>
      </c>
      <c r="AE8" s="0" t="n">
        <v>1828</v>
      </c>
      <c r="AF8" s="0" t="n">
        <v>1286</v>
      </c>
      <c r="AG8" s="0" t="n">
        <v>1044</v>
      </c>
      <c r="AH8" s="0" t="n">
        <v>872</v>
      </c>
      <c r="AI8" s="0" t="n">
        <v>657</v>
      </c>
      <c r="AJ8" s="0" t="n">
        <v>647</v>
      </c>
      <c r="AK8" s="0" t="n">
        <v>477</v>
      </c>
      <c r="AL8" s="0" t="n">
        <v>347</v>
      </c>
      <c r="AM8" s="0" t="n">
        <v>200</v>
      </c>
      <c r="AN8" s="0" t="n">
        <v>150</v>
      </c>
      <c r="AO8" s="0" t="n">
        <v>113</v>
      </c>
      <c r="AP8" s="0" t="n">
        <v>44</v>
      </c>
      <c r="AQ8" s="0" t="n">
        <v>25</v>
      </c>
      <c r="AR8" s="0" t="n">
        <v>7</v>
      </c>
      <c r="AS8" s="0" t="n">
        <v>56</v>
      </c>
    </row>
    <row r="9" customFormat="false" ht="12.75" hidden="false" customHeight="false" outlineLevel="0" collapsed="false">
      <c r="A9" s="0" t="s">
        <v>20</v>
      </c>
      <c r="B9" s="0" t="n">
        <v>369</v>
      </c>
      <c r="C9" s="0" t="n">
        <v>373</v>
      </c>
      <c r="D9" s="0" t="n">
        <v>382</v>
      </c>
      <c r="E9" s="0" t="n">
        <v>283</v>
      </c>
      <c r="F9" s="0" t="n">
        <v>204</v>
      </c>
      <c r="G9" s="0" t="n">
        <v>154</v>
      </c>
      <c r="H9" s="0" t="n">
        <v>122</v>
      </c>
      <c r="I9" s="0" t="n">
        <v>119</v>
      </c>
      <c r="J9" s="0" t="n">
        <v>99</v>
      </c>
      <c r="K9" s="0" t="n">
        <v>91</v>
      </c>
      <c r="L9" s="0" t="n">
        <v>110</v>
      </c>
      <c r="M9" s="0" t="n">
        <v>92</v>
      </c>
      <c r="N9" s="0" t="n">
        <v>69</v>
      </c>
      <c r="O9" s="0" t="n">
        <v>59</v>
      </c>
      <c r="P9" s="0" t="n">
        <v>52</v>
      </c>
      <c r="Q9" s="0" t="n">
        <v>40</v>
      </c>
      <c r="R9" s="0" t="n">
        <v>33</v>
      </c>
      <c r="S9" s="0" t="n">
        <v>13</v>
      </c>
      <c r="T9" s="0" t="n">
        <v>7</v>
      </c>
      <c r="U9" s="0" t="n">
        <v>7</v>
      </c>
      <c r="W9" s="0" t="n">
        <v>1</v>
      </c>
      <c r="X9" s="0" t="n">
        <v>356</v>
      </c>
      <c r="Y9" s="0" t="n">
        <v>373</v>
      </c>
      <c r="Z9" s="0" t="n">
        <v>380</v>
      </c>
      <c r="AA9" s="0" t="n">
        <v>284</v>
      </c>
      <c r="AB9" s="0" t="n">
        <v>193</v>
      </c>
      <c r="AC9" s="0" t="n">
        <v>141</v>
      </c>
      <c r="AD9" s="0" t="n">
        <v>112</v>
      </c>
      <c r="AE9" s="0" t="n">
        <v>109</v>
      </c>
      <c r="AF9" s="0" t="n">
        <v>95</v>
      </c>
      <c r="AG9" s="0" t="n">
        <v>110</v>
      </c>
      <c r="AH9" s="0" t="n">
        <v>99</v>
      </c>
      <c r="AI9" s="0" t="n">
        <v>90</v>
      </c>
      <c r="AJ9" s="0" t="n">
        <v>59</v>
      </c>
      <c r="AK9" s="0" t="n">
        <v>49</v>
      </c>
      <c r="AL9" s="0" t="n">
        <v>51</v>
      </c>
      <c r="AM9" s="0" t="n">
        <v>33</v>
      </c>
      <c r="AN9" s="0" t="n">
        <v>23</v>
      </c>
      <c r="AO9" s="0" t="n">
        <v>26</v>
      </c>
      <c r="AP9" s="0" t="n">
        <v>11</v>
      </c>
      <c r="AQ9" s="0" t="n">
        <v>6</v>
      </c>
      <c r="AS9" s="0" t="n">
        <v>3</v>
      </c>
    </row>
    <row r="10" customFormat="false" ht="12.75" hidden="false" customHeight="false" outlineLevel="0" collapsed="false">
      <c r="A10" s="0" t="s">
        <v>22</v>
      </c>
      <c r="B10" s="0" t="n">
        <v>21490</v>
      </c>
      <c r="C10" s="0" t="n">
        <v>21726</v>
      </c>
      <c r="D10" s="0" t="n">
        <v>21207</v>
      </c>
      <c r="E10" s="0" t="n">
        <v>19825</v>
      </c>
      <c r="F10" s="0" t="n">
        <v>17330</v>
      </c>
      <c r="G10" s="0" t="n">
        <v>13751</v>
      </c>
      <c r="H10" s="0" t="n">
        <v>12197</v>
      </c>
      <c r="I10" s="0" t="n">
        <v>10945</v>
      </c>
      <c r="J10" s="0" t="n">
        <v>8459</v>
      </c>
      <c r="K10" s="0" t="n">
        <v>6500</v>
      </c>
      <c r="L10" s="0" t="n">
        <v>5025</v>
      </c>
      <c r="M10" s="0" t="n">
        <v>3454</v>
      </c>
      <c r="N10" s="0" t="n">
        <v>3110</v>
      </c>
      <c r="O10" s="0" t="n">
        <v>2268</v>
      </c>
      <c r="P10" s="0" t="n">
        <v>1698</v>
      </c>
      <c r="Q10" s="0" t="n">
        <v>926</v>
      </c>
      <c r="R10" s="0" t="n">
        <v>653</v>
      </c>
      <c r="S10" s="0" t="n">
        <v>409</v>
      </c>
      <c r="T10" s="0" t="n">
        <v>155</v>
      </c>
      <c r="U10" s="0" t="n">
        <v>82</v>
      </c>
      <c r="V10" s="0" t="n">
        <v>7</v>
      </c>
      <c r="W10" s="0" t="n">
        <v>211</v>
      </c>
      <c r="X10" s="0" t="n">
        <v>21095</v>
      </c>
      <c r="Y10" s="0" t="n">
        <v>21400</v>
      </c>
      <c r="Z10" s="0" t="n">
        <v>20919</v>
      </c>
      <c r="AA10" s="0" t="n">
        <v>20784</v>
      </c>
      <c r="AB10" s="0" t="n">
        <v>19806</v>
      </c>
      <c r="AC10" s="0" t="n">
        <v>15982</v>
      </c>
      <c r="AD10" s="0" t="n">
        <v>14091</v>
      </c>
      <c r="AE10" s="0" t="n">
        <v>12352</v>
      </c>
      <c r="AF10" s="0" t="n">
        <v>9177</v>
      </c>
      <c r="AG10" s="0" t="n">
        <v>6900</v>
      </c>
      <c r="AH10" s="0" t="n">
        <v>5382</v>
      </c>
      <c r="AI10" s="0" t="n">
        <v>3809</v>
      </c>
      <c r="AJ10" s="0" t="n">
        <v>3544</v>
      </c>
      <c r="AK10" s="0" t="n">
        <v>2645</v>
      </c>
      <c r="AL10" s="0" t="n">
        <v>1935</v>
      </c>
      <c r="AM10" s="0" t="n">
        <v>1146</v>
      </c>
      <c r="AN10" s="0" t="n">
        <v>903</v>
      </c>
      <c r="AO10" s="0" t="n">
        <v>547</v>
      </c>
      <c r="AP10" s="0" t="n">
        <v>253</v>
      </c>
      <c r="AQ10" s="0" t="n">
        <v>101</v>
      </c>
      <c r="AR10" s="0" t="n">
        <v>17</v>
      </c>
      <c r="AS10" s="0" t="n">
        <v>257</v>
      </c>
    </row>
    <row r="11" customFormat="false" ht="12.75" hidden="false" customHeight="false" outlineLevel="0" collapsed="false">
      <c r="A11" s="0" t="s">
        <v>24</v>
      </c>
      <c r="B11" s="0" t="n">
        <v>2403</v>
      </c>
      <c r="C11" s="0" t="n">
        <v>2645</v>
      </c>
      <c r="D11" s="0" t="n">
        <v>2666</v>
      </c>
      <c r="E11" s="0" t="n">
        <v>2150</v>
      </c>
      <c r="F11" s="0" t="n">
        <v>1326</v>
      </c>
      <c r="G11" s="0" t="n">
        <v>1061</v>
      </c>
      <c r="H11" s="0" t="n">
        <v>906</v>
      </c>
      <c r="I11" s="0" t="n">
        <v>861</v>
      </c>
      <c r="J11" s="0" t="n">
        <v>703</v>
      </c>
      <c r="K11" s="0" t="n">
        <v>631</v>
      </c>
      <c r="L11" s="0" t="n">
        <v>581</v>
      </c>
      <c r="M11" s="0" t="n">
        <v>487</v>
      </c>
      <c r="N11" s="0" t="n">
        <v>421</v>
      </c>
      <c r="O11" s="0" t="n">
        <v>339</v>
      </c>
      <c r="P11" s="0" t="n">
        <v>293</v>
      </c>
      <c r="Q11" s="0" t="n">
        <v>196</v>
      </c>
      <c r="R11" s="0" t="n">
        <v>178</v>
      </c>
      <c r="S11" s="0" t="n">
        <v>104</v>
      </c>
      <c r="T11" s="0" t="n">
        <v>40</v>
      </c>
      <c r="U11" s="0" t="n">
        <v>16</v>
      </c>
      <c r="V11" s="0" t="n">
        <v>3</v>
      </c>
      <c r="W11" s="0" t="n">
        <v>22</v>
      </c>
      <c r="X11" s="0" t="n">
        <v>2340</v>
      </c>
      <c r="Y11" s="0" t="n">
        <v>2574</v>
      </c>
      <c r="Z11" s="0" t="n">
        <v>2677</v>
      </c>
      <c r="AA11" s="0" t="n">
        <v>2403</v>
      </c>
      <c r="AB11" s="0" t="n">
        <v>1884</v>
      </c>
      <c r="AC11" s="0" t="n">
        <v>1391</v>
      </c>
      <c r="AD11" s="0" t="n">
        <v>1136</v>
      </c>
      <c r="AE11" s="0" t="n">
        <v>995</v>
      </c>
      <c r="AF11" s="0" t="n">
        <v>863</v>
      </c>
      <c r="AG11" s="0" t="n">
        <v>717</v>
      </c>
      <c r="AH11" s="0" t="n">
        <v>608</v>
      </c>
      <c r="AI11" s="0" t="n">
        <v>534</v>
      </c>
      <c r="AJ11" s="0" t="n">
        <v>448</v>
      </c>
      <c r="AK11" s="0" t="n">
        <v>351</v>
      </c>
      <c r="AL11" s="0" t="n">
        <v>291</v>
      </c>
      <c r="AM11" s="0" t="n">
        <v>197</v>
      </c>
      <c r="AN11" s="0" t="n">
        <v>155</v>
      </c>
      <c r="AO11" s="0" t="n">
        <v>108</v>
      </c>
      <c r="AP11" s="0" t="n">
        <v>28</v>
      </c>
      <c r="AQ11" s="0" t="n">
        <v>10</v>
      </c>
      <c r="AR11" s="0" t="n">
        <v>4</v>
      </c>
      <c r="AS11" s="0" t="n">
        <v>30</v>
      </c>
    </row>
    <row r="12" customFormat="false" ht="12.75" hidden="false" customHeight="false" outlineLevel="0" collapsed="false">
      <c r="A12" s="0" t="s">
        <v>26</v>
      </c>
      <c r="B12" s="0" t="n">
        <v>4327</v>
      </c>
      <c r="C12" s="0" t="n">
        <v>4331</v>
      </c>
      <c r="D12" s="0" t="n">
        <v>4268</v>
      </c>
      <c r="E12" s="0" t="n">
        <v>3479</v>
      </c>
      <c r="F12" s="0" t="n">
        <v>2551</v>
      </c>
      <c r="G12" s="0" t="n">
        <v>2016</v>
      </c>
      <c r="H12" s="0" t="n">
        <v>1759</v>
      </c>
      <c r="I12" s="0" t="n">
        <v>1564</v>
      </c>
      <c r="J12" s="0" t="n">
        <v>1160</v>
      </c>
      <c r="K12" s="0" t="n">
        <v>921</v>
      </c>
      <c r="L12" s="0" t="n">
        <v>791</v>
      </c>
      <c r="M12" s="0" t="n">
        <v>583</v>
      </c>
      <c r="N12" s="0" t="n">
        <v>619</v>
      </c>
      <c r="O12" s="0" t="n">
        <v>453</v>
      </c>
      <c r="P12" s="0" t="n">
        <v>348</v>
      </c>
      <c r="Q12" s="0" t="n">
        <v>203</v>
      </c>
      <c r="R12" s="0" t="n">
        <v>174</v>
      </c>
      <c r="S12" s="0" t="n">
        <v>98</v>
      </c>
      <c r="T12" s="0" t="n">
        <v>37</v>
      </c>
      <c r="U12" s="0" t="n">
        <v>23</v>
      </c>
      <c r="V12" s="0" t="n">
        <v>5</v>
      </c>
      <c r="W12" s="0" t="n">
        <v>39</v>
      </c>
      <c r="X12" s="0" t="n">
        <v>4355</v>
      </c>
      <c r="Y12" s="0" t="n">
        <v>4386</v>
      </c>
      <c r="Z12" s="0" t="n">
        <v>4254</v>
      </c>
      <c r="AA12" s="0" t="n">
        <v>3748</v>
      </c>
      <c r="AB12" s="0" t="n">
        <v>3263</v>
      </c>
      <c r="AC12" s="0" t="n">
        <v>2433</v>
      </c>
      <c r="AD12" s="0" t="n">
        <v>2043</v>
      </c>
      <c r="AE12" s="0" t="n">
        <v>1660</v>
      </c>
      <c r="AF12" s="0" t="n">
        <v>1218</v>
      </c>
      <c r="AG12" s="0" t="n">
        <v>1044</v>
      </c>
      <c r="AH12" s="0" t="n">
        <v>905</v>
      </c>
      <c r="AI12" s="0" t="n">
        <v>706</v>
      </c>
      <c r="AJ12" s="0" t="n">
        <v>704</v>
      </c>
      <c r="AK12" s="0" t="n">
        <v>483</v>
      </c>
      <c r="AL12" s="0" t="n">
        <v>394</v>
      </c>
      <c r="AM12" s="0" t="n">
        <v>218</v>
      </c>
      <c r="AN12" s="0" t="n">
        <v>169</v>
      </c>
      <c r="AO12" s="0" t="n">
        <v>108</v>
      </c>
      <c r="AP12" s="0" t="n">
        <v>71</v>
      </c>
      <c r="AQ12" s="0" t="n">
        <v>25</v>
      </c>
      <c r="AR12" s="0" t="n">
        <v>6</v>
      </c>
      <c r="AS12" s="0" t="n">
        <v>44</v>
      </c>
    </row>
    <row r="13" customFormat="false" ht="12.75" hidden="false" customHeight="false" outlineLevel="0" collapsed="false">
      <c r="A13" s="0" t="s">
        <v>28</v>
      </c>
      <c r="B13" s="0" t="n">
        <v>558</v>
      </c>
      <c r="C13" s="0" t="n">
        <v>658</v>
      </c>
      <c r="D13" s="0" t="n">
        <v>653</v>
      </c>
      <c r="E13" s="0" t="n">
        <v>533</v>
      </c>
      <c r="F13" s="0" t="n">
        <v>361</v>
      </c>
      <c r="G13" s="0" t="n">
        <v>300</v>
      </c>
      <c r="H13" s="0" t="n">
        <v>264</v>
      </c>
      <c r="I13" s="0" t="n">
        <v>248</v>
      </c>
      <c r="J13" s="0" t="n">
        <v>175</v>
      </c>
      <c r="K13" s="0" t="n">
        <v>142</v>
      </c>
      <c r="L13" s="0" t="n">
        <v>146</v>
      </c>
      <c r="M13" s="0" t="n">
        <v>112</v>
      </c>
      <c r="N13" s="0" t="n">
        <v>144</v>
      </c>
      <c r="O13" s="0" t="n">
        <v>113</v>
      </c>
      <c r="P13" s="0" t="n">
        <v>87</v>
      </c>
      <c r="Q13" s="0" t="n">
        <v>60</v>
      </c>
      <c r="R13" s="0" t="n">
        <v>47</v>
      </c>
      <c r="S13" s="0" t="n">
        <v>31</v>
      </c>
      <c r="T13" s="0" t="n">
        <v>10</v>
      </c>
      <c r="U13" s="0" t="n">
        <v>1</v>
      </c>
      <c r="W13" s="0" t="n">
        <v>6</v>
      </c>
      <c r="X13" s="0" t="n">
        <v>535</v>
      </c>
      <c r="Y13" s="0" t="n">
        <v>608</v>
      </c>
      <c r="Z13" s="0" t="n">
        <v>582</v>
      </c>
      <c r="AA13" s="0" t="n">
        <v>566</v>
      </c>
      <c r="AB13" s="0" t="n">
        <v>436</v>
      </c>
      <c r="AC13" s="0" t="n">
        <v>372</v>
      </c>
      <c r="AD13" s="0" t="n">
        <v>288</v>
      </c>
      <c r="AE13" s="0" t="n">
        <v>274</v>
      </c>
      <c r="AF13" s="0" t="n">
        <v>178</v>
      </c>
      <c r="AG13" s="0" t="n">
        <v>178</v>
      </c>
      <c r="AH13" s="0" t="n">
        <v>169</v>
      </c>
      <c r="AI13" s="0" t="n">
        <v>128</v>
      </c>
      <c r="AJ13" s="0" t="n">
        <v>161</v>
      </c>
      <c r="AK13" s="0" t="n">
        <v>125</v>
      </c>
      <c r="AL13" s="0" t="n">
        <v>61</v>
      </c>
      <c r="AM13" s="0" t="n">
        <v>67</v>
      </c>
      <c r="AN13" s="0" t="n">
        <v>42</v>
      </c>
      <c r="AO13" s="0" t="n">
        <v>24</v>
      </c>
      <c r="AP13" s="0" t="n">
        <v>13</v>
      </c>
      <c r="AQ13" s="0" t="n">
        <v>5</v>
      </c>
      <c r="AS13" s="0" t="n">
        <v>5</v>
      </c>
    </row>
    <row r="14" customFormat="false" ht="12.75" hidden="false" customHeight="false" outlineLevel="0" collapsed="false">
      <c r="A14" s="0" t="s">
        <v>30</v>
      </c>
      <c r="B14" s="0" t="n">
        <v>4789</v>
      </c>
      <c r="C14" s="0" t="n">
        <v>4846</v>
      </c>
      <c r="D14" s="0" t="n">
        <v>4830</v>
      </c>
      <c r="E14" s="0" t="n">
        <v>4599</v>
      </c>
      <c r="F14" s="0" t="n">
        <v>3933</v>
      </c>
      <c r="G14" s="0" t="n">
        <v>3081</v>
      </c>
      <c r="H14" s="0" t="n">
        <v>2572</v>
      </c>
      <c r="I14" s="0" t="n">
        <v>2404</v>
      </c>
      <c r="J14" s="0" t="n">
        <v>1855</v>
      </c>
      <c r="K14" s="0" t="n">
        <v>1428</v>
      </c>
      <c r="L14" s="0" t="n">
        <v>1095</v>
      </c>
      <c r="M14" s="0" t="n">
        <v>886</v>
      </c>
      <c r="N14" s="0" t="n">
        <v>767</v>
      </c>
      <c r="O14" s="0" t="n">
        <v>614</v>
      </c>
      <c r="P14" s="0" t="n">
        <v>478</v>
      </c>
      <c r="Q14" s="0" t="n">
        <v>292</v>
      </c>
      <c r="R14" s="0" t="n">
        <v>227</v>
      </c>
      <c r="S14" s="0" t="n">
        <v>146</v>
      </c>
      <c r="T14" s="0" t="n">
        <v>53</v>
      </c>
      <c r="U14" s="0" t="n">
        <v>16</v>
      </c>
      <c r="V14" s="0" t="n">
        <v>2</v>
      </c>
      <c r="W14" s="0" t="n">
        <v>27</v>
      </c>
      <c r="X14" s="0" t="n">
        <v>4631</v>
      </c>
      <c r="Y14" s="0" t="n">
        <v>4627</v>
      </c>
      <c r="Z14" s="0" t="n">
        <v>4932</v>
      </c>
      <c r="AA14" s="0" t="n">
        <v>4943</v>
      </c>
      <c r="AB14" s="0" t="n">
        <v>4600</v>
      </c>
      <c r="AC14" s="0" t="n">
        <v>3488</v>
      </c>
      <c r="AD14" s="0" t="n">
        <v>2868</v>
      </c>
      <c r="AE14" s="0" t="n">
        <v>2482</v>
      </c>
      <c r="AF14" s="0" t="n">
        <v>1972</v>
      </c>
      <c r="AG14" s="0" t="n">
        <v>1523</v>
      </c>
      <c r="AH14" s="0" t="n">
        <v>1168</v>
      </c>
      <c r="AI14" s="0" t="n">
        <v>922</v>
      </c>
      <c r="AJ14" s="0" t="n">
        <v>896</v>
      </c>
      <c r="AK14" s="0" t="n">
        <v>740</v>
      </c>
      <c r="AL14" s="0" t="n">
        <v>537</v>
      </c>
      <c r="AM14" s="0" t="n">
        <v>333</v>
      </c>
      <c r="AN14" s="0" t="n">
        <v>293</v>
      </c>
      <c r="AO14" s="0" t="n">
        <v>151</v>
      </c>
      <c r="AP14" s="0" t="n">
        <v>72</v>
      </c>
      <c r="AQ14" s="0" t="n">
        <v>32</v>
      </c>
      <c r="AR14" s="0" t="n">
        <v>4</v>
      </c>
      <c r="AS14" s="0" t="n">
        <v>31</v>
      </c>
    </row>
    <row r="15" customFormat="false" ht="12.75" hidden="false" customHeight="false" outlineLevel="0" collapsed="false">
      <c r="A15" s="0" t="s">
        <v>32</v>
      </c>
      <c r="B15" s="0" t="n">
        <v>1571</v>
      </c>
      <c r="C15" s="0" t="n">
        <v>1596</v>
      </c>
      <c r="D15" s="0" t="n">
        <v>1642</v>
      </c>
      <c r="E15" s="0" t="n">
        <v>1365</v>
      </c>
      <c r="F15" s="0" t="n">
        <v>914</v>
      </c>
      <c r="G15" s="0" t="n">
        <v>723</v>
      </c>
      <c r="H15" s="0" t="n">
        <v>682</v>
      </c>
      <c r="I15" s="0" t="n">
        <v>608</v>
      </c>
      <c r="J15" s="0" t="n">
        <v>492</v>
      </c>
      <c r="K15" s="0" t="n">
        <v>443</v>
      </c>
      <c r="L15" s="0" t="n">
        <v>344</v>
      </c>
      <c r="M15" s="0" t="n">
        <v>279</v>
      </c>
      <c r="N15" s="0" t="n">
        <v>273</v>
      </c>
      <c r="O15" s="0" t="n">
        <v>203</v>
      </c>
      <c r="P15" s="0" t="n">
        <v>196</v>
      </c>
      <c r="Q15" s="0" t="n">
        <v>138</v>
      </c>
      <c r="R15" s="0" t="n">
        <v>95</v>
      </c>
      <c r="S15" s="0" t="n">
        <v>57</v>
      </c>
      <c r="T15" s="0" t="n">
        <v>28</v>
      </c>
      <c r="U15" s="0" t="n">
        <v>16</v>
      </c>
      <c r="V15" s="0" t="n">
        <v>4</v>
      </c>
      <c r="W15" s="0" t="n">
        <v>26</v>
      </c>
      <c r="X15" s="0" t="n">
        <v>1542</v>
      </c>
      <c r="Y15" s="0" t="n">
        <v>1635</v>
      </c>
      <c r="Z15" s="0" t="n">
        <v>1585</v>
      </c>
      <c r="AA15" s="0" t="n">
        <v>1496</v>
      </c>
      <c r="AB15" s="0" t="n">
        <v>1265</v>
      </c>
      <c r="AC15" s="0" t="n">
        <v>969</v>
      </c>
      <c r="AD15" s="0" t="n">
        <v>783</v>
      </c>
      <c r="AE15" s="0" t="n">
        <v>682</v>
      </c>
      <c r="AF15" s="0" t="n">
        <v>539</v>
      </c>
      <c r="AG15" s="0" t="n">
        <v>495</v>
      </c>
      <c r="AH15" s="0" t="n">
        <v>386</v>
      </c>
      <c r="AI15" s="0" t="n">
        <v>317</v>
      </c>
      <c r="AJ15" s="0" t="n">
        <v>323</v>
      </c>
      <c r="AK15" s="0" t="n">
        <v>256</v>
      </c>
      <c r="AL15" s="0" t="n">
        <v>201</v>
      </c>
      <c r="AM15" s="0" t="n">
        <v>125</v>
      </c>
      <c r="AN15" s="0" t="n">
        <v>98</v>
      </c>
      <c r="AO15" s="0" t="n">
        <v>55</v>
      </c>
      <c r="AP15" s="0" t="n">
        <v>20</v>
      </c>
      <c r="AQ15" s="0" t="n">
        <v>12</v>
      </c>
      <c r="AR15" s="0" t="n">
        <v>3</v>
      </c>
      <c r="AS15" s="0" t="n">
        <v>30</v>
      </c>
    </row>
    <row r="16" customFormat="false" ht="12.75" hidden="false" customHeight="false" outlineLevel="0" collapsed="false">
      <c r="A16" s="0" t="s">
        <v>34</v>
      </c>
      <c r="B16" s="0" t="n">
        <v>1489</v>
      </c>
      <c r="C16" s="0" t="n">
        <v>1350</v>
      </c>
      <c r="D16" s="0" t="n">
        <v>1247</v>
      </c>
      <c r="E16" s="0" t="n">
        <v>1008</v>
      </c>
      <c r="F16" s="0" t="n">
        <v>782</v>
      </c>
      <c r="G16" s="0" t="n">
        <v>597</v>
      </c>
      <c r="H16" s="0" t="n">
        <v>523</v>
      </c>
      <c r="I16" s="0" t="n">
        <v>456</v>
      </c>
      <c r="J16" s="0" t="n">
        <v>342</v>
      </c>
      <c r="K16" s="0" t="n">
        <v>279</v>
      </c>
      <c r="L16" s="0" t="n">
        <v>236</v>
      </c>
      <c r="M16" s="0" t="n">
        <v>163</v>
      </c>
      <c r="N16" s="0" t="n">
        <v>192</v>
      </c>
      <c r="O16" s="0" t="n">
        <v>146</v>
      </c>
      <c r="P16" s="0" t="n">
        <v>103</v>
      </c>
      <c r="Q16" s="0" t="n">
        <v>67</v>
      </c>
      <c r="R16" s="0" t="n">
        <v>59</v>
      </c>
      <c r="S16" s="0" t="n">
        <v>25</v>
      </c>
      <c r="T16" s="0" t="n">
        <v>11</v>
      </c>
      <c r="U16" s="0" t="n">
        <v>9</v>
      </c>
      <c r="W16" s="0" t="n">
        <v>5</v>
      </c>
      <c r="X16" s="0" t="n">
        <v>1418</v>
      </c>
      <c r="Y16" s="0" t="n">
        <v>1348</v>
      </c>
      <c r="Z16" s="0" t="n">
        <v>1292</v>
      </c>
      <c r="AA16" s="0" t="n">
        <v>1177</v>
      </c>
      <c r="AB16" s="0" t="n">
        <v>909</v>
      </c>
      <c r="AC16" s="0" t="n">
        <v>692</v>
      </c>
      <c r="AD16" s="0" t="n">
        <v>550</v>
      </c>
      <c r="AE16" s="0" t="n">
        <v>444</v>
      </c>
      <c r="AF16" s="0" t="n">
        <v>367</v>
      </c>
      <c r="AG16" s="0" t="n">
        <v>280</v>
      </c>
      <c r="AH16" s="0" t="n">
        <v>230</v>
      </c>
      <c r="AI16" s="0" t="n">
        <v>206</v>
      </c>
      <c r="AJ16" s="0" t="n">
        <v>178</v>
      </c>
      <c r="AK16" s="0" t="n">
        <v>147</v>
      </c>
      <c r="AL16" s="0" t="n">
        <v>133</v>
      </c>
      <c r="AM16" s="0" t="n">
        <v>78</v>
      </c>
      <c r="AN16" s="0" t="n">
        <v>53</v>
      </c>
      <c r="AO16" s="0" t="n">
        <v>33</v>
      </c>
      <c r="AP16" s="0" t="n">
        <v>20</v>
      </c>
      <c r="AQ16" s="0" t="n">
        <v>6</v>
      </c>
      <c r="AR16" s="0" t="n">
        <v>3</v>
      </c>
      <c r="AS16" s="0" t="n">
        <v>7</v>
      </c>
    </row>
    <row r="17" customFormat="false" ht="12.75" hidden="false" customHeight="false" outlineLevel="0" collapsed="false">
      <c r="A17" s="0" t="s">
        <v>119</v>
      </c>
      <c r="B17" s="0" t="n">
        <v>8811</v>
      </c>
      <c r="C17" s="0" t="n">
        <v>8803</v>
      </c>
      <c r="D17" s="0" t="n">
        <v>8160</v>
      </c>
      <c r="E17" s="0" t="n">
        <v>6773</v>
      </c>
      <c r="F17" s="0" t="n">
        <v>5145</v>
      </c>
      <c r="G17" s="0" t="n">
        <v>3838</v>
      </c>
      <c r="H17" s="0" t="n">
        <v>3234</v>
      </c>
      <c r="I17" s="0" t="n">
        <v>2866</v>
      </c>
      <c r="J17" s="0" t="n">
        <v>2186</v>
      </c>
      <c r="K17" s="0" t="n">
        <v>1774</v>
      </c>
      <c r="L17" s="0" t="n">
        <v>1566</v>
      </c>
      <c r="M17" s="0" t="n">
        <v>1108</v>
      </c>
      <c r="N17" s="0" t="n">
        <v>1046</v>
      </c>
      <c r="O17" s="0" t="n">
        <v>782</v>
      </c>
      <c r="P17" s="0" t="n">
        <v>686</v>
      </c>
      <c r="Q17" s="0" t="n">
        <v>388</v>
      </c>
      <c r="R17" s="0" t="n">
        <v>315</v>
      </c>
      <c r="S17" s="0" t="n">
        <v>193</v>
      </c>
      <c r="T17" s="0" t="n">
        <v>71</v>
      </c>
      <c r="U17" s="0" t="n">
        <v>41</v>
      </c>
      <c r="V17" s="0" t="n">
        <v>3</v>
      </c>
      <c r="W17" s="0" t="n">
        <v>89</v>
      </c>
      <c r="X17" s="0" t="n">
        <v>8774</v>
      </c>
      <c r="Y17" s="0" t="n">
        <v>8531</v>
      </c>
      <c r="Z17" s="0" t="n">
        <v>8187</v>
      </c>
      <c r="AA17" s="0" t="n">
        <v>7182</v>
      </c>
      <c r="AB17" s="0" t="n">
        <v>5966</v>
      </c>
      <c r="AC17" s="0" t="n">
        <v>4514</v>
      </c>
      <c r="AD17" s="0" t="n">
        <v>3824</v>
      </c>
      <c r="AE17" s="0" t="n">
        <v>3156</v>
      </c>
      <c r="AF17" s="0" t="n">
        <v>2312</v>
      </c>
      <c r="AG17" s="0" t="n">
        <v>1881</v>
      </c>
      <c r="AH17" s="0" t="n">
        <v>1560</v>
      </c>
      <c r="AI17" s="0" t="n">
        <v>1253</v>
      </c>
      <c r="AJ17" s="0" t="n">
        <v>1168</v>
      </c>
      <c r="AK17" s="0" t="n">
        <v>866</v>
      </c>
      <c r="AL17" s="0" t="n">
        <v>710</v>
      </c>
      <c r="AM17" s="0" t="n">
        <v>418</v>
      </c>
      <c r="AN17" s="0" t="n">
        <v>345</v>
      </c>
      <c r="AO17" s="0" t="n">
        <v>198</v>
      </c>
      <c r="AP17" s="0" t="n">
        <v>83</v>
      </c>
      <c r="AQ17" s="0" t="n">
        <v>42</v>
      </c>
      <c r="AR17" s="0" t="n">
        <v>14</v>
      </c>
      <c r="AS17" s="0" t="n">
        <v>110</v>
      </c>
    </row>
    <row r="18" customFormat="false" ht="12.75" hidden="false" customHeight="false" outlineLevel="0" collapsed="false">
      <c r="A18" s="0" t="s">
        <v>38</v>
      </c>
      <c r="B18" s="0" t="n">
        <v>8150</v>
      </c>
      <c r="C18" s="0" t="n">
        <v>8133</v>
      </c>
      <c r="D18" s="0" t="n">
        <v>7686</v>
      </c>
      <c r="E18" s="0" t="n">
        <v>7104</v>
      </c>
      <c r="F18" s="0" t="n">
        <v>6410</v>
      </c>
      <c r="G18" s="0" t="n">
        <v>5229</v>
      </c>
      <c r="H18" s="0" t="n">
        <v>4453</v>
      </c>
      <c r="I18" s="0" t="n">
        <v>3896</v>
      </c>
      <c r="J18" s="0" t="n">
        <v>2880</v>
      </c>
      <c r="K18" s="0" t="n">
        <v>2279</v>
      </c>
      <c r="L18" s="0" t="n">
        <v>1731</v>
      </c>
      <c r="M18" s="0" t="n">
        <v>1356</v>
      </c>
      <c r="N18" s="0" t="n">
        <v>1145</v>
      </c>
      <c r="O18" s="0" t="n">
        <v>770</v>
      </c>
      <c r="P18" s="0" t="n">
        <v>568</v>
      </c>
      <c r="Q18" s="0" t="n">
        <v>329</v>
      </c>
      <c r="R18" s="0" t="n">
        <v>203</v>
      </c>
      <c r="S18" s="0" t="n">
        <v>142</v>
      </c>
      <c r="T18" s="0" t="n">
        <v>50</v>
      </c>
      <c r="U18" s="0" t="n">
        <v>22</v>
      </c>
      <c r="V18" s="0" t="n">
        <v>3</v>
      </c>
      <c r="W18" s="0" t="n">
        <v>123</v>
      </c>
      <c r="X18" s="0" t="n">
        <v>7990</v>
      </c>
      <c r="Y18" s="0" t="n">
        <v>7886</v>
      </c>
      <c r="Z18" s="0" t="n">
        <v>7644</v>
      </c>
      <c r="AA18" s="0" t="n">
        <v>7094</v>
      </c>
      <c r="AB18" s="0" t="n">
        <v>6998</v>
      </c>
      <c r="AC18" s="0" t="n">
        <v>5613</v>
      </c>
      <c r="AD18" s="0" t="n">
        <v>4866</v>
      </c>
      <c r="AE18" s="0" t="n">
        <v>4242</v>
      </c>
      <c r="AF18" s="0" t="n">
        <v>3017</v>
      </c>
      <c r="AG18" s="0" t="n">
        <v>2390</v>
      </c>
      <c r="AH18" s="0" t="n">
        <v>1853</v>
      </c>
      <c r="AI18" s="0" t="n">
        <v>1461</v>
      </c>
      <c r="AJ18" s="0" t="n">
        <v>1326</v>
      </c>
      <c r="AK18" s="0" t="n">
        <v>985</v>
      </c>
      <c r="AL18" s="0" t="n">
        <v>809</v>
      </c>
      <c r="AM18" s="0" t="n">
        <v>513</v>
      </c>
      <c r="AN18" s="0" t="n">
        <v>337</v>
      </c>
      <c r="AO18" s="0" t="n">
        <v>186</v>
      </c>
      <c r="AP18" s="0" t="n">
        <v>101</v>
      </c>
      <c r="AQ18" s="0" t="n">
        <v>43</v>
      </c>
      <c r="AR18" s="0" t="n">
        <v>13</v>
      </c>
      <c r="AS18" s="0" t="n">
        <v>142</v>
      </c>
    </row>
    <row r="19" customFormat="false" ht="12.75" hidden="false" customHeight="false" outlineLevel="0" collapsed="false">
      <c r="A19" s="0" t="s">
        <v>40</v>
      </c>
      <c r="B19" s="0" t="n">
        <v>1253</v>
      </c>
      <c r="C19" s="0" t="n">
        <v>1223</v>
      </c>
      <c r="D19" s="0" t="n">
        <v>1272</v>
      </c>
      <c r="E19" s="0" t="n">
        <v>1128</v>
      </c>
      <c r="F19" s="0" t="n">
        <v>723</v>
      </c>
      <c r="G19" s="0" t="n">
        <v>553</v>
      </c>
      <c r="H19" s="0" t="n">
        <v>545</v>
      </c>
      <c r="I19" s="0" t="n">
        <v>445</v>
      </c>
      <c r="J19" s="0" t="n">
        <v>372</v>
      </c>
      <c r="K19" s="0" t="n">
        <v>332</v>
      </c>
      <c r="L19" s="0" t="n">
        <v>335</v>
      </c>
      <c r="M19" s="0" t="n">
        <v>305</v>
      </c>
      <c r="N19" s="0" t="n">
        <v>225</v>
      </c>
      <c r="O19" s="0" t="n">
        <v>177</v>
      </c>
      <c r="P19" s="0" t="n">
        <v>150</v>
      </c>
      <c r="Q19" s="0" t="n">
        <v>91</v>
      </c>
      <c r="R19" s="0" t="n">
        <v>77</v>
      </c>
      <c r="S19" s="0" t="n">
        <v>42</v>
      </c>
      <c r="T19" s="0" t="n">
        <v>21</v>
      </c>
      <c r="U19" s="0" t="n">
        <v>7</v>
      </c>
      <c r="V19" s="0" t="n">
        <v>1</v>
      </c>
      <c r="W19" s="0" t="n">
        <v>17</v>
      </c>
      <c r="X19" s="0" t="n">
        <v>1144</v>
      </c>
      <c r="Y19" s="0" t="n">
        <v>1197</v>
      </c>
      <c r="Z19" s="0" t="n">
        <v>1286</v>
      </c>
      <c r="AA19" s="0" t="n">
        <v>1289</v>
      </c>
      <c r="AB19" s="0" t="n">
        <v>1100</v>
      </c>
      <c r="AC19" s="0" t="n">
        <v>770</v>
      </c>
      <c r="AD19" s="0" t="n">
        <v>660</v>
      </c>
      <c r="AE19" s="0" t="n">
        <v>521</v>
      </c>
      <c r="AF19" s="0" t="n">
        <v>425</v>
      </c>
      <c r="AG19" s="0" t="n">
        <v>382</v>
      </c>
      <c r="AH19" s="0" t="n">
        <v>329</v>
      </c>
      <c r="AI19" s="0" t="n">
        <v>269</v>
      </c>
      <c r="AJ19" s="0" t="n">
        <v>242</v>
      </c>
      <c r="AK19" s="0" t="n">
        <v>188</v>
      </c>
      <c r="AL19" s="0" t="n">
        <v>166</v>
      </c>
      <c r="AM19" s="0" t="n">
        <v>82</v>
      </c>
      <c r="AN19" s="0" t="n">
        <v>60</v>
      </c>
      <c r="AO19" s="0" t="n">
        <v>31</v>
      </c>
      <c r="AP19" s="0" t="n">
        <v>27</v>
      </c>
      <c r="AQ19" s="0" t="n">
        <v>5</v>
      </c>
      <c r="AR19" s="0" t="n">
        <v>4</v>
      </c>
      <c r="AS19" s="0" t="n">
        <v>21</v>
      </c>
    </row>
    <row r="20" customFormat="false" ht="12.75" hidden="false" customHeight="false" outlineLevel="0" collapsed="false">
      <c r="A20" s="0" t="s">
        <v>42</v>
      </c>
      <c r="B20" s="0" t="n">
        <v>26270</v>
      </c>
      <c r="C20" s="0" t="n">
        <v>26056</v>
      </c>
      <c r="D20" s="0" t="n">
        <v>25079</v>
      </c>
      <c r="E20" s="0" t="n">
        <v>22422</v>
      </c>
      <c r="F20" s="0" t="n">
        <v>19996</v>
      </c>
      <c r="G20" s="0" t="n">
        <v>15799</v>
      </c>
      <c r="H20" s="0" t="n">
        <v>13546</v>
      </c>
      <c r="I20" s="0" t="n">
        <v>11921</v>
      </c>
      <c r="J20" s="0" t="n">
        <v>9480</v>
      </c>
      <c r="K20" s="0" t="n">
        <v>7547</v>
      </c>
      <c r="L20" s="0" t="n">
        <v>5726</v>
      </c>
      <c r="M20" s="0" t="n">
        <v>4263</v>
      </c>
      <c r="N20" s="0" t="n">
        <v>3825</v>
      </c>
      <c r="O20" s="0" t="n">
        <v>2734</v>
      </c>
      <c r="P20" s="0" t="n">
        <v>2215</v>
      </c>
      <c r="Q20" s="0" t="n">
        <v>1195</v>
      </c>
      <c r="R20" s="0" t="n">
        <v>815</v>
      </c>
      <c r="S20" s="0" t="n">
        <v>517</v>
      </c>
      <c r="T20" s="0" t="n">
        <v>223</v>
      </c>
      <c r="U20" s="0" t="n">
        <v>77</v>
      </c>
      <c r="V20" s="0" t="n">
        <v>15</v>
      </c>
      <c r="W20" s="0" t="n">
        <v>309</v>
      </c>
      <c r="X20" s="0" t="n">
        <v>25399</v>
      </c>
      <c r="Y20" s="0" t="n">
        <v>25167</v>
      </c>
      <c r="Z20" s="0" t="n">
        <v>24719</v>
      </c>
      <c r="AA20" s="0" t="n">
        <v>23998</v>
      </c>
      <c r="AB20" s="0" t="n">
        <v>23094</v>
      </c>
      <c r="AC20" s="0" t="n">
        <v>18492</v>
      </c>
      <c r="AD20" s="0" t="n">
        <v>15399</v>
      </c>
      <c r="AE20" s="0" t="n">
        <v>13597</v>
      </c>
      <c r="AF20" s="0" t="n">
        <v>9974</v>
      </c>
      <c r="AG20" s="0" t="n">
        <v>7906</v>
      </c>
      <c r="AH20" s="0" t="n">
        <v>6338</v>
      </c>
      <c r="AI20" s="0" t="n">
        <v>4699</v>
      </c>
      <c r="AJ20" s="0" t="n">
        <v>4344</v>
      </c>
      <c r="AK20" s="0" t="n">
        <v>3082</v>
      </c>
      <c r="AL20" s="0" t="n">
        <v>2502</v>
      </c>
      <c r="AM20" s="0" t="n">
        <v>1326</v>
      </c>
      <c r="AN20" s="0" t="n">
        <v>1142</v>
      </c>
      <c r="AO20" s="0" t="n">
        <v>618</v>
      </c>
      <c r="AP20" s="0" t="n">
        <v>283</v>
      </c>
      <c r="AQ20" s="0" t="n">
        <v>130</v>
      </c>
      <c r="AR20" s="0" t="n">
        <v>34</v>
      </c>
      <c r="AS20" s="0" t="n">
        <v>366</v>
      </c>
    </row>
    <row r="21" customFormat="false" ht="12.75" hidden="false" customHeight="false" outlineLevel="0" collapsed="false">
      <c r="A21" s="0" t="s">
        <v>44</v>
      </c>
      <c r="B21" s="0" t="n">
        <v>1744</v>
      </c>
      <c r="C21" s="0" t="n">
        <v>1828</v>
      </c>
      <c r="D21" s="0" t="n">
        <v>1879</v>
      </c>
      <c r="E21" s="0" t="n">
        <v>1798</v>
      </c>
      <c r="F21" s="0" t="n">
        <v>1481</v>
      </c>
      <c r="G21" s="0" t="n">
        <v>1085</v>
      </c>
      <c r="H21" s="0" t="n">
        <v>955</v>
      </c>
      <c r="I21" s="0" t="n">
        <v>862</v>
      </c>
      <c r="J21" s="0" t="n">
        <v>647</v>
      </c>
      <c r="K21" s="0" t="n">
        <v>505</v>
      </c>
      <c r="L21" s="0" t="n">
        <v>507</v>
      </c>
      <c r="M21" s="0" t="n">
        <v>421</v>
      </c>
      <c r="N21" s="0" t="n">
        <v>398</v>
      </c>
      <c r="O21" s="0" t="n">
        <v>305</v>
      </c>
      <c r="P21" s="0" t="n">
        <v>212</v>
      </c>
      <c r="Q21" s="0" t="n">
        <v>131</v>
      </c>
      <c r="R21" s="0" t="n">
        <v>115</v>
      </c>
      <c r="S21" s="0" t="n">
        <v>75</v>
      </c>
      <c r="T21" s="0" t="n">
        <v>29</v>
      </c>
      <c r="U21" s="0" t="n">
        <v>21</v>
      </c>
      <c r="V21" s="0" t="n">
        <v>2</v>
      </c>
      <c r="W21" s="0" t="n">
        <v>36</v>
      </c>
      <c r="X21" s="0" t="n">
        <v>1704</v>
      </c>
      <c r="Y21" s="0" t="n">
        <v>1694</v>
      </c>
      <c r="Z21" s="0" t="n">
        <v>1911</v>
      </c>
      <c r="AA21" s="0" t="n">
        <v>1901</v>
      </c>
      <c r="AB21" s="0" t="n">
        <v>1775</v>
      </c>
      <c r="AC21" s="0" t="n">
        <v>1308</v>
      </c>
      <c r="AD21" s="0" t="n">
        <v>1091</v>
      </c>
      <c r="AE21" s="0" t="n">
        <v>904</v>
      </c>
      <c r="AF21" s="0" t="n">
        <v>763</v>
      </c>
      <c r="AG21" s="0" t="n">
        <v>630</v>
      </c>
      <c r="AH21" s="0" t="n">
        <v>519</v>
      </c>
      <c r="AI21" s="0" t="n">
        <v>420</v>
      </c>
      <c r="AJ21" s="0" t="n">
        <v>416</v>
      </c>
      <c r="AK21" s="0" t="n">
        <v>313</v>
      </c>
      <c r="AL21" s="0" t="n">
        <v>242</v>
      </c>
      <c r="AM21" s="0" t="n">
        <v>132</v>
      </c>
      <c r="AN21" s="0" t="n">
        <v>133</v>
      </c>
      <c r="AO21" s="0" t="n">
        <v>81</v>
      </c>
      <c r="AP21" s="0" t="n">
        <v>43</v>
      </c>
      <c r="AQ21" s="0" t="n">
        <v>11</v>
      </c>
      <c r="AR21" s="0" t="n">
        <v>6</v>
      </c>
      <c r="AS21" s="0" t="n">
        <v>37</v>
      </c>
    </row>
    <row r="22" customFormat="false" ht="12.75" hidden="false" customHeight="false" outlineLevel="0" collapsed="false">
      <c r="A22" s="0" t="s">
        <v>46</v>
      </c>
      <c r="B22" s="0" t="n">
        <v>3613</v>
      </c>
      <c r="C22" s="0" t="n">
        <v>3880</v>
      </c>
      <c r="D22" s="0" t="n">
        <v>3849</v>
      </c>
      <c r="E22" s="0" t="n">
        <v>2922</v>
      </c>
      <c r="F22" s="0" t="n">
        <v>1948</v>
      </c>
      <c r="G22" s="0" t="n">
        <v>1576</v>
      </c>
      <c r="H22" s="0" t="n">
        <v>1389</v>
      </c>
      <c r="I22" s="0" t="n">
        <v>1266</v>
      </c>
      <c r="J22" s="0" t="n">
        <v>1018</v>
      </c>
      <c r="K22" s="0" t="n">
        <v>818</v>
      </c>
      <c r="L22" s="0" t="n">
        <v>738</v>
      </c>
      <c r="M22" s="0" t="n">
        <v>619</v>
      </c>
      <c r="N22" s="0" t="n">
        <v>595</v>
      </c>
      <c r="O22" s="0" t="n">
        <v>456</v>
      </c>
      <c r="P22" s="0" t="n">
        <v>450</v>
      </c>
      <c r="Q22" s="0" t="n">
        <v>237</v>
      </c>
      <c r="R22" s="0" t="n">
        <v>199</v>
      </c>
      <c r="S22" s="0" t="n">
        <v>106</v>
      </c>
      <c r="T22" s="0" t="n">
        <v>37</v>
      </c>
      <c r="U22" s="0" t="n">
        <v>19</v>
      </c>
      <c r="V22" s="0" t="n">
        <v>2</v>
      </c>
      <c r="W22" s="0" t="n">
        <v>32</v>
      </c>
      <c r="X22" s="0" t="n">
        <v>3516</v>
      </c>
      <c r="Y22" s="0" t="n">
        <v>3896</v>
      </c>
      <c r="Z22" s="0" t="n">
        <v>3850</v>
      </c>
      <c r="AA22" s="0" t="n">
        <v>3211</v>
      </c>
      <c r="AB22" s="0" t="n">
        <v>2550</v>
      </c>
      <c r="AC22" s="0" t="n">
        <v>1835</v>
      </c>
      <c r="AD22" s="0" t="n">
        <v>1509</v>
      </c>
      <c r="AE22" s="0" t="n">
        <v>1379</v>
      </c>
      <c r="AF22" s="0" t="n">
        <v>1020</v>
      </c>
      <c r="AG22" s="0" t="n">
        <v>863</v>
      </c>
      <c r="AH22" s="0" t="n">
        <v>778</v>
      </c>
      <c r="AI22" s="0" t="n">
        <v>652</v>
      </c>
      <c r="AJ22" s="0" t="n">
        <v>609</v>
      </c>
      <c r="AK22" s="0" t="n">
        <v>482</v>
      </c>
      <c r="AL22" s="0" t="n">
        <v>402</v>
      </c>
      <c r="AM22" s="0" t="n">
        <v>269</v>
      </c>
      <c r="AN22" s="0" t="n">
        <v>186</v>
      </c>
      <c r="AO22" s="0" t="n">
        <v>104</v>
      </c>
      <c r="AP22" s="0" t="n">
        <v>41</v>
      </c>
      <c r="AQ22" s="0" t="n">
        <v>27</v>
      </c>
      <c r="AR22" s="0" t="n">
        <v>8</v>
      </c>
      <c r="AS22" s="0" t="n">
        <v>50</v>
      </c>
    </row>
    <row r="23" customFormat="false" ht="12.75" hidden="false" customHeight="false" outlineLevel="0" collapsed="false">
      <c r="A23" s="0" t="s">
        <v>48</v>
      </c>
      <c r="B23" s="0" t="n">
        <v>68386</v>
      </c>
      <c r="C23" s="0" t="n">
        <v>64481</v>
      </c>
      <c r="D23" s="0" t="n">
        <v>63998</v>
      </c>
      <c r="E23" s="0" t="n">
        <v>59808</v>
      </c>
      <c r="F23" s="0" t="n">
        <v>53795</v>
      </c>
      <c r="G23" s="0" t="n">
        <v>43078</v>
      </c>
      <c r="H23" s="0" t="n">
        <v>35631</v>
      </c>
      <c r="I23" s="0" t="n">
        <v>30939</v>
      </c>
      <c r="J23" s="0" t="n">
        <v>23007</v>
      </c>
      <c r="K23" s="0" t="n">
        <v>18176</v>
      </c>
      <c r="L23" s="0" t="n">
        <v>13970</v>
      </c>
      <c r="M23" s="0" t="n">
        <v>9951</v>
      </c>
      <c r="N23" s="0" t="n">
        <v>8226</v>
      </c>
      <c r="O23" s="0" t="n">
        <v>5866</v>
      </c>
      <c r="P23" s="0" t="n">
        <v>4631</v>
      </c>
      <c r="Q23" s="0" t="n">
        <v>2772</v>
      </c>
      <c r="R23" s="0" t="n">
        <v>1784</v>
      </c>
      <c r="S23" s="0" t="n">
        <v>1023</v>
      </c>
      <c r="T23" s="0" t="n">
        <v>430</v>
      </c>
      <c r="U23" s="0" t="n">
        <v>172</v>
      </c>
      <c r="V23" s="0" t="n">
        <v>27</v>
      </c>
      <c r="W23" s="0" t="n">
        <v>991</v>
      </c>
      <c r="X23" s="0" t="n">
        <v>67207</v>
      </c>
      <c r="Y23" s="0" t="n">
        <v>62738</v>
      </c>
      <c r="Z23" s="0" t="n">
        <v>62305</v>
      </c>
      <c r="AA23" s="0" t="n">
        <v>61168</v>
      </c>
      <c r="AB23" s="0" t="n">
        <v>58679</v>
      </c>
      <c r="AC23" s="0" t="n">
        <v>47083</v>
      </c>
      <c r="AD23" s="0" t="n">
        <v>39193</v>
      </c>
      <c r="AE23" s="0" t="n">
        <v>33043</v>
      </c>
      <c r="AF23" s="0" t="n">
        <v>24349</v>
      </c>
      <c r="AG23" s="0" t="n">
        <v>18964</v>
      </c>
      <c r="AH23" s="0" t="n">
        <v>14849</v>
      </c>
      <c r="AI23" s="0" t="n">
        <v>10712</v>
      </c>
      <c r="AJ23" s="0" t="n">
        <v>9410</v>
      </c>
      <c r="AK23" s="0" t="n">
        <v>6963</v>
      </c>
      <c r="AL23" s="0" t="n">
        <v>5296</v>
      </c>
      <c r="AM23" s="0" t="n">
        <v>3347</v>
      </c>
      <c r="AN23" s="0" t="n">
        <v>2299</v>
      </c>
      <c r="AO23" s="0" t="n">
        <v>1366</v>
      </c>
      <c r="AP23" s="0" t="n">
        <v>604</v>
      </c>
      <c r="AQ23" s="0" t="n">
        <v>257</v>
      </c>
      <c r="AR23" s="0" t="n">
        <v>62</v>
      </c>
      <c r="AS23" s="0" t="n">
        <v>1096</v>
      </c>
    </row>
    <row r="24" customFormat="false" ht="12.75" hidden="false" customHeight="false" outlineLevel="0" collapsed="false">
      <c r="A24" s="0" t="s">
        <v>49</v>
      </c>
      <c r="B24" s="0" t="n">
        <v>2314</v>
      </c>
      <c r="C24" s="0" t="n">
        <v>2555</v>
      </c>
      <c r="D24" s="0" t="n">
        <v>2714</v>
      </c>
      <c r="E24" s="0" t="n">
        <v>2307</v>
      </c>
      <c r="F24" s="0" t="n">
        <v>2063</v>
      </c>
      <c r="G24" s="0" t="n">
        <v>1704</v>
      </c>
      <c r="H24" s="0" t="n">
        <v>1535</v>
      </c>
      <c r="I24" s="0" t="n">
        <v>1341</v>
      </c>
      <c r="J24" s="0" t="n">
        <v>1092</v>
      </c>
      <c r="K24" s="0" t="n">
        <v>835</v>
      </c>
      <c r="L24" s="0" t="n">
        <v>810</v>
      </c>
      <c r="M24" s="0" t="n">
        <v>616</v>
      </c>
      <c r="N24" s="0" t="n">
        <v>639</v>
      </c>
      <c r="O24" s="0" t="n">
        <v>473</v>
      </c>
      <c r="P24" s="0" t="n">
        <v>395</v>
      </c>
      <c r="Q24" s="0" t="n">
        <v>197</v>
      </c>
      <c r="R24" s="0" t="n">
        <v>157</v>
      </c>
      <c r="S24" s="0" t="n">
        <v>94</v>
      </c>
      <c r="T24" s="0" t="n">
        <v>42</v>
      </c>
      <c r="U24" s="0" t="n">
        <v>9</v>
      </c>
      <c r="V24" s="0" t="n">
        <v>4</v>
      </c>
      <c r="W24" s="0" t="n">
        <v>28</v>
      </c>
      <c r="X24" s="0" t="n">
        <v>2388</v>
      </c>
      <c r="Y24" s="0" t="n">
        <v>2539</v>
      </c>
      <c r="Z24" s="0" t="n">
        <v>2569</v>
      </c>
      <c r="AA24" s="0" t="n">
        <v>2748</v>
      </c>
      <c r="AB24" s="0" t="n">
        <v>2901</v>
      </c>
      <c r="AC24" s="0" t="n">
        <v>2265</v>
      </c>
      <c r="AD24" s="0" t="n">
        <v>1918</v>
      </c>
      <c r="AE24" s="0" t="n">
        <v>1610</v>
      </c>
      <c r="AF24" s="0" t="n">
        <v>1312</v>
      </c>
      <c r="AG24" s="0" t="n">
        <v>1010</v>
      </c>
      <c r="AH24" s="0" t="n">
        <v>930</v>
      </c>
      <c r="AI24" s="0" t="n">
        <v>711</v>
      </c>
      <c r="AJ24" s="0" t="n">
        <v>677</v>
      </c>
      <c r="AK24" s="0" t="n">
        <v>517</v>
      </c>
      <c r="AL24" s="0" t="n">
        <v>431</v>
      </c>
      <c r="AM24" s="0" t="n">
        <v>232</v>
      </c>
      <c r="AN24" s="0" t="n">
        <v>212</v>
      </c>
      <c r="AO24" s="0" t="n">
        <v>106</v>
      </c>
      <c r="AP24" s="0" t="n">
        <v>64</v>
      </c>
      <c r="AQ24" s="0" t="n">
        <v>33</v>
      </c>
      <c r="AR24" s="0" t="n">
        <v>11</v>
      </c>
      <c r="AS24" s="0" t="n">
        <v>46</v>
      </c>
    </row>
    <row r="25" customFormat="false" ht="12.75" hidden="false" customHeight="false" outlineLevel="0" collapsed="false">
      <c r="A25" s="0" t="s">
        <v>50</v>
      </c>
      <c r="B25" s="0" t="n">
        <v>1481</v>
      </c>
      <c r="C25" s="0" t="n">
        <v>1581</v>
      </c>
      <c r="D25" s="0" t="n">
        <v>1412</v>
      </c>
      <c r="E25" s="0" t="n">
        <v>1125</v>
      </c>
      <c r="F25" s="0" t="n">
        <v>741</v>
      </c>
      <c r="G25" s="0" t="n">
        <v>518</v>
      </c>
      <c r="H25" s="0" t="n">
        <v>468</v>
      </c>
      <c r="I25" s="0" t="n">
        <v>429</v>
      </c>
      <c r="J25" s="0" t="n">
        <v>369</v>
      </c>
      <c r="K25" s="0" t="n">
        <v>296</v>
      </c>
      <c r="L25" s="0" t="n">
        <v>284</v>
      </c>
      <c r="M25" s="0" t="n">
        <v>225</v>
      </c>
      <c r="N25" s="0" t="n">
        <v>223</v>
      </c>
      <c r="O25" s="0" t="n">
        <v>196</v>
      </c>
      <c r="P25" s="0" t="n">
        <v>159</v>
      </c>
      <c r="Q25" s="0" t="n">
        <v>103</v>
      </c>
      <c r="R25" s="0" t="n">
        <v>79</v>
      </c>
      <c r="S25" s="0" t="n">
        <v>66</v>
      </c>
      <c r="T25" s="0" t="n">
        <v>25</v>
      </c>
      <c r="U25" s="0" t="n">
        <v>10</v>
      </c>
      <c r="V25" s="0" t="n">
        <v>2</v>
      </c>
      <c r="W25" s="0" t="n">
        <v>18</v>
      </c>
      <c r="X25" s="0" t="n">
        <v>1388</v>
      </c>
      <c r="Y25" s="0" t="n">
        <v>1515</v>
      </c>
      <c r="Z25" s="0" t="n">
        <v>1524</v>
      </c>
      <c r="AA25" s="0" t="n">
        <v>1207</v>
      </c>
      <c r="AB25" s="0" t="n">
        <v>899</v>
      </c>
      <c r="AC25" s="0" t="n">
        <v>666</v>
      </c>
      <c r="AD25" s="0" t="n">
        <v>513</v>
      </c>
      <c r="AE25" s="0" t="n">
        <v>486</v>
      </c>
      <c r="AF25" s="0" t="n">
        <v>377</v>
      </c>
      <c r="AG25" s="0" t="n">
        <v>333</v>
      </c>
      <c r="AH25" s="0" t="n">
        <v>300</v>
      </c>
      <c r="AI25" s="0" t="n">
        <v>242</v>
      </c>
      <c r="AJ25" s="0" t="n">
        <v>234</v>
      </c>
      <c r="AK25" s="0" t="n">
        <v>204</v>
      </c>
      <c r="AL25" s="0" t="n">
        <v>156</v>
      </c>
      <c r="AM25" s="0" t="n">
        <v>80</v>
      </c>
      <c r="AN25" s="0" t="n">
        <v>68</v>
      </c>
      <c r="AO25" s="0" t="n">
        <v>41</v>
      </c>
      <c r="AP25" s="0" t="n">
        <v>23</v>
      </c>
      <c r="AQ25" s="0" t="n">
        <v>9</v>
      </c>
      <c r="AS25" s="0" t="n">
        <v>25</v>
      </c>
    </row>
    <row r="26" customFormat="false" ht="12.75" hidden="false" customHeight="false" outlineLevel="0" collapsed="false">
      <c r="A26" s="0" t="s">
        <v>51</v>
      </c>
      <c r="B26" s="0" t="n">
        <v>8975</v>
      </c>
      <c r="C26" s="0" t="n">
        <v>9431</v>
      </c>
      <c r="D26" s="0" t="n">
        <v>9365</v>
      </c>
      <c r="E26" s="0" t="n">
        <v>7853</v>
      </c>
      <c r="F26" s="0" t="n">
        <v>5726</v>
      </c>
      <c r="G26" s="0" t="n">
        <v>4454</v>
      </c>
      <c r="H26" s="0" t="n">
        <v>3727</v>
      </c>
      <c r="I26" s="0" t="n">
        <v>3402</v>
      </c>
      <c r="J26" s="0" t="n">
        <v>2691</v>
      </c>
      <c r="K26" s="0" t="n">
        <v>2517</v>
      </c>
      <c r="L26" s="0" t="n">
        <v>2051</v>
      </c>
      <c r="M26" s="0" t="n">
        <v>1659</v>
      </c>
      <c r="N26" s="0" t="n">
        <v>1615</v>
      </c>
      <c r="O26" s="0" t="n">
        <v>1215</v>
      </c>
      <c r="P26" s="0" t="n">
        <v>1106</v>
      </c>
      <c r="Q26" s="0" t="n">
        <v>616</v>
      </c>
      <c r="R26" s="0" t="n">
        <v>460</v>
      </c>
      <c r="S26" s="0" t="n">
        <v>283</v>
      </c>
      <c r="T26" s="0" t="n">
        <v>136</v>
      </c>
      <c r="U26" s="0" t="n">
        <v>63</v>
      </c>
      <c r="V26" s="0" t="n">
        <v>8</v>
      </c>
      <c r="W26" s="0" t="n">
        <v>48</v>
      </c>
      <c r="X26" s="0" t="n">
        <v>8637</v>
      </c>
      <c r="Y26" s="0" t="n">
        <v>9162</v>
      </c>
      <c r="Z26" s="0" t="n">
        <v>9066</v>
      </c>
      <c r="AA26" s="0" t="n">
        <v>8816</v>
      </c>
      <c r="AB26" s="0" t="n">
        <v>7761</v>
      </c>
      <c r="AC26" s="0" t="n">
        <v>5746</v>
      </c>
      <c r="AD26" s="0" t="n">
        <v>4516</v>
      </c>
      <c r="AE26" s="0" t="n">
        <v>4032</v>
      </c>
      <c r="AF26" s="0" t="n">
        <v>3160</v>
      </c>
      <c r="AG26" s="0" t="n">
        <v>2739</v>
      </c>
      <c r="AH26" s="0" t="n">
        <v>2384</v>
      </c>
      <c r="AI26" s="0" t="n">
        <v>1766</v>
      </c>
      <c r="AJ26" s="0" t="n">
        <v>1818</v>
      </c>
      <c r="AK26" s="0" t="n">
        <v>1325</v>
      </c>
      <c r="AL26" s="0" t="n">
        <v>1114</v>
      </c>
      <c r="AM26" s="0" t="n">
        <v>611</v>
      </c>
      <c r="AN26" s="0" t="n">
        <v>527</v>
      </c>
      <c r="AO26" s="0" t="n">
        <v>263</v>
      </c>
      <c r="AP26" s="0" t="n">
        <v>138</v>
      </c>
      <c r="AQ26" s="0" t="n">
        <v>64</v>
      </c>
      <c r="AR26" s="0" t="n">
        <v>21</v>
      </c>
      <c r="AS26" s="0" t="n">
        <v>68</v>
      </c>
    </row>
    <row r="27" customFormat="false" ht="12.75" hidden="false" customHeight="false" outlineLevel="0" collapsed="false">
      <c r="A27" s="0" t="s">
        <v>52</v>
      </c>
      <c r="B27" s="0" t="n">
        <v>568</v>
      </c>
      <c r="C27" s="0" t="n">
        <v>644</v>
      </c>
      <c r="D27" s="0" t="n">
        <v>713</v>
      </c>
      <c r="E27" s="0" t="n">
        <v>578</v>
      </c>
      <c r="F27" s="0" t="n">
        <v>372</v>
      </c>
      <c r="G27" s="0" t="n">
        <v>337</v>
      </c>
      <c r="H27" s="0" t="n">
        <v>316</v>
      </c>
      <c r="I27" s="0" t="n">
        <v>233</v>
      </c>
      <c r="J27" s="0" t="n">
        <v>205</v>
      </c>
      <c r="K27" s="0" t="n">
        <v>182</v>
      </c>
      <c r="L27" s="0" t="n">
        <v>199</v>
      </c>
      <c r="M27" s="0" t="n">
        <v>133</v>
      </c>
      <c r="N27" s="0" t="n">
        <v>154</v>
      </c>
      <c r="O27" s="0" t="n">
        <v>99</v>
      </c>
      <c r="P27" s="0" t="n">
        <v>109</v>
      </c>
      <c r="Q27" s="0" t="n">
        <v>54</v>
      </c>
      <c r="R27" s="0" t="n">
        <v>41</v>
      </c>
      <c r="S27" s="0" t="n">
        <v>22</v>
      </c>
      <c r="T27" s="0" t="n">
        <v>12</v>
      </c>
      <c r="U27" s="0" t="n">
        <v>6</v>
      </c>
      <c r="W27" s="0" t="n">
        <v>1</v>
      </c>
      <c r="X27" s="0" t="n">
        <v>584</v>
      </c>
      <c r="Y27" s="0" t="n">
        <v>563</v>
      </c>
      <c r="Z27" s="0" t="n">
        <v>645</v>
      </c>
      <c r="AA27" s="0" t="n">
        <v>714</v>
      </c>
      <c r="AB27" s="0" t="n">
        <v>580</v>
      </c>
      <c r="AC27" s="0" t="n">
        <v>460</v>
      </c>
      <c r="AD27" s="0" t="n">
        <v>347</v>
      </c>
      <c r="AE27" s="0" t="n">
        <v>294</v>
      </c>
      <c r="AF27" s="0" t="n">
        <v>256</v>
      </c>
      <c r="AG27" s="0" t="n">
        <v>232</v>
      </c>
      <c r="AH27" s="0" t="n">
        <v>221</v>
      </c>
      <c r="AI27" s="0" t="n">
        <v>138</v>
      </c>
      <c r="AJ27" s="0" t="n">
        <v>142</v>
      </c>
      <c r="AK27" s="0" t="n">
        <v>114</v>
      </c>
      <c r="AL27" s="0" t="n">
        <v>94</v>
      </c>
      <c r="AM27" s="0" t="n">
        <v>50</v>
      </c>
      <c r="AN27" s="0" t="n">
        <v>54</v>
      </c>
      <c r="AO27" s="0" t="n">
        <v>32</v>
      </c>
      <c r="AP27" s="0" t="n">
        <v>14</v>
      </c>
      <c r="AQ27" s="0" t="n">
        <v>6</v>
      </c>
      <c r="AR27" s="0" t="n">
        <v>1</v>
      </c>
      <c r="AS27" s="0" t="n">
        <v>5</v>
      </c>
    </row>
    <row r="28" customFormat="false" ht="12.75" hidden="false" customHeight="false" outlineLevel="0" collapsed="false">
      <c r="A28" s="0" t="s">
        <v>53</v>
      </c>
      <c r="B28" s="0" t="n">
        <v>2427</v>
      </c>
      <c r="C28" s="0" t="n">
        <v>2434</v>
      </c>
      <c r="D28" s="0" t="n">
        <v>2399</v>
      </c>
      <c r="E28" s="0" t="n">
        <v>2212</v>
      </c>
      <c r="F28" s="0" t="n">
        <v>1517</v>
      </c>
      <c r="G28" s="0" t="n">
        <v>1180</v>
      </c>
      <c r="H28" s="0" t="n">
        <v>978</v>
      </c>
      <c r="I28" s="0" t="n">
        <v>820</v>
      </c>
      <c r="J28" s="0" t="n">
        <v>651</v>
      </c>
      <c r="K28" s="0" t="n">
        <v>553</v>
      </c>
      <c r="L28" s="0" t="n">
        <v>449</v>
      </c>
      <c r="M28" s="0" t="n">
        <v>331</v>
      </c>
      <c r="N28" s="0" t="n">
        <v>305</v>
      </c>
      <c r="O28" s="0" t="n">
        <v>229</v>
      </c>
      <c r="P28" s="0" t="n">
        <v>222</v>
      </c>
      <c r="Q28" s="0" t="n">
        <v>150</v>
      </c>
      <c r="R28" s="0" t="n">
        <v>107</v>
      </c>
      <c r="S28" s="0" t="n">
        <v>72</v>
      </c>
      <c r="T28" s="0" t="n">
        <v>16</v>
      </c>
      <c r="U28" s="0" t="n">
        <v>11</v>
      </c>
      <c r="W28" s="0" t="n">
        <v>32</v>
      </c>
      <c r="X28" s="0" t="n">
        <v>2286</v>
      </c>
      <c r="Y28" s="0" t="n">
        <v>2355</v>
      </c>
      <c r="Z28" s="0" t="n">
        <v>2372</v>
      </c>
      <c r="AA28" s="0" t="n">
        <v>2139</v>
      </c>
      <c r="AB28" s="0" t="n">
        <v>1842</v>
      </c>
      <c r="AC28" s="0" t="n">
        <v>1365</v>
      </c>
      <c r="AD28" s="0" t="n">
        <v>1102</v>
      </c>
      <c r="AE28" s="0" t="n">
        <v>913</v>
      </c>
      <c r="AF28" s="0" t="n">
        <v>702</v>
      </c>
      <c r="AG28" s="0" t="n">
        <v>624</v>
      </c>
      <c r="AH28" s="0" t="n">
        <v>473</v>
      </c>
      <c r="AI28" s="0" t="n">
        <v>360</v>
      </c>
      <c r="AJ28" s="0" t="n">
        <v>298</v>
      </c>
      <c r="AK28" s="0" t="n">
        <v>259</v>
      </c>
      <c r="AL28" s="0" t="n">
        <v>208</v>
      </c>
      <c r="AM28" s="0" t="n">
        <v>132</v>
      </c>
      <c r="AN28" s="0" t="n">
        <v>115</v>
      </c>
      <c r="AO28" s="0" t="n">
        <v>65</v>
      </c>
      <c r="AP28" s="0" t="n">
        <v>29</v>
      </c>
      <c r="AQ28" s="0" t="n">
        <v>16</v>
      </c>
      <c r="AR28" s="0" t="n">
        <v>2</v>
      </c>
      <c r="AS28" s="0" t="n">
        <v>27</v>
      </c>
    </row>
    <row r="29" customFormat="false" ht="12.75" hidden="false" customHeight="false" outlineLevel="0" collapsed="false">
      <c r="A29" s="0" t="s">
        <v>54</v>
      </c>
      <c r="B29" s="0" t="n">
        <v>3658</v>
      </c>
      <c r="C29" s="0" t="n">
        <v>3572</v>
      </c>
      <c r="D29" s="0" t="n">
        <v>3531</v>
      </c>
      <c r="E29" s="0" t="n">
        <v>2975</v>
      </c>
      <c r="F29" s="0" t="n">
        <v>2190</v>
      </c>
      <c r="G29" s="0" t="n">
        <v>1608</v>
      </c>
      <c r="H29" s="0" t="n">
        <v>1364</v>
      </c>
      <c r="I29" s="0" t="n">
        <v>1268</v>
      </c>
      <c r="J29" s="0" t="n">
        <v>973</v>
      </c>
      <c r="K29" s="0" t="n">
        <v>851</v>
      </c>
      <c r="L29" s="0" t="n">
        <v>671</v>
      </c>
      <c r="M29" s="0" t="n">
        <v>558</v>
      </c>
      <c r="N29" s="0" t="n">
        <v>526</v>
      </c>
      <c r="O29" s="0" t="n">
        <v>409</v>
      </c>
      <c r="P29" s="0" t="n">
        <v>347</v>
      </c>
      <c r="Q29" s="0" t="n">
        <v>196</v>
      </c>
      <c r="R29" s="0" t="n">
        <v>165</v>
      </c>
      <c r="S29" s="0" t="n">
        <v>88</v>
      </c>
      <c r="T29" s="0" t="n">
        <v>42</v>
      </c>
      <c r="U29" s="0" t="n">
        <v>5</v>
      </c>
      <c r="V29" s="0" t="n">
        <v>1</v>
      </c>
      <c r="W29" s="0" t="n">
        <v>8</v>
      </c>
      <c r="X29" s="0" t="n">
        <v>3450</v>
      </c>
      <c r="Y29" s="0" t="n">
        <v>3521</v>
      </c>
      <c r="Z29" s="0" t="n">
        <v>3537</v>
      </c>
      <c r="AA29" s="0" t="n">
        <v>3170</v>
      </c>
      <c r="AB29" s="0" t="n">
        <v>2542</v>
      </c>
      <c r="AC29" s="0" t="n">
        <v>1924</v>
      </c>
      <c r="AD29" s="0" t="n">
        <v>1531</v>
      </c>
      <c r="AE29" s="0" t="n">
        <v>1324</v>
      </c>
      <c r="AF29" s="0" t="n">
        <v>1029</v>
      </c>
      <c r="AG29" s="0" t="n">
        <v>898</v>
      </c>
      <c r="AH29" s="0" t="n">
        <v>734</v>
      </c>
      <c r="AI29" s="0" t="n">
        <v>599</v>
      </c>
      <c r="AJ29" s="0" t="n">
        <v>558</v>
      </c>
      <c r="AK29" s="0" t="n">
        <v>453</v>
      </c>
      <c r="AL29" s="0" t="n">
        <v>350</v>
      </c>
      <c r="AM29" s="0" t="n">
        <v>186</v>
      </c>
      <c r="AN29" s="0" t="n">
        <v>166</v>
      </c>
      <c r="AO29" s="0" t="n">
        <v>99</v>
      </c>
      <c r="AP29" s="0" t="n">
        <v>44</v>
      </c>
      <c r="AQ29" s="0" t="n">
        <v>25</v>
      </c>
      <c r="AR29" s="0" t="n">
        <v>6</v>
      </c>
      <c r="AS29" s="0" t="n">
        <v>22</v>
      </c>
    </row>
    <row r="30" customFormat="false" ht="12.75" hidden="false" customHeight="false" outlineLevel="0" collapsed="false">
      <c r="A30" s="0" t="s">
        <v>55</v>
      </c>
      <c r="B30" s="0" t="n">
        <v>12858</v>
      </c>
      <c r="C30" s="0" t="n">
        <v>13080</v>
      </c>
      <c r="D30" s="0" t="n">
        <v>12925</v>
      </c>
      <c r="E30" s="0" t="n">
        <v>12526</v>
      </c>
      <c r="F30" s="0" t="n">
        <v>10738</v>
      </c>
      <c r="G30" s="0" t="n">
        <v>8589</v>
      </c>
      <c r="H30" s="0" t="n">
        <v>7555</v>
      </c>
      <c r="I30" s="0" t="n">
        <v>6530</v>
      </c>
      <c r="J30" s="0" t="n">
        <v>5458</v>
      </c>
      <c r="K30" s="0" t="n">
        <v>4247</v>
      </c>
      <c r="L30" s="0" t="n">
        <v>3495</v>
      </c>
      <c r="M30" s="0" t="n">
        <v>2514</v>
      </c>
      <c r="N30" s="0" t="n">
        <v>2296</v>
      </c>
      <c r="O30" s="0" t="n">
        <v>1605</v>
      </c>
      <c r="P30" s="0" t="n">
        <v>1231</v>
      </c>
      <c r="Q30" s="0" t="n">
        <v>714</v>
      </c>
      <c r="R30" s="0" t="n">
        <v>561</v>
      </c>
      <c r="S30" s="0" t="n">
        <v>319</v>
      </c>
      <c r="T30" s="0" t="n">
        <v>152</v>
      </c>
      <c r="U30" s="0" t="n">
        <v>46</v>
      </c>
      <c r="V30" s="0" t="n">
        <v>9</v>
      </c>
      <c r="W30" s="0" t="n">
        <v>245</v>
      </c>
      <c r="X30" s="0" t="n">
        <v>12157</v>
      </c>
      <c r="Y30" s="0" t="n">
        <v>12598</v>
      </c>
      <c r="Z30" s="0" t="n">
        <v>12876</v>
      </c>
      <c r="AA30" s="0" t="n">
        <v>12944</v>
      </c>
      <c r="AB30" s="0" t="n">
        <v>12444</v>
      </c>
      <c r="AC30" s="0" t="n">
        <v>9939</v>
      </c>
      <c r="AD30" s="0" t="n">
        <v>8571</v>
      </c>
      <c r="AE30" s="0" t="n">
        <v>7346</v>
      </c>
      <c r="AF30" s="0" t="n">
        <v>5740</v>
      </c>
      <c r="AG30" s="0" t="n">
        <v>4651</v>
      </c>
      <c r="AH30" s="0" t="n">
        <v>3643</v>
      </c>
      <c r="AI30" s="0" t="n">
        <v>2729</v>
      </c>
      <c r="AJ30" s="0" t="n">
        <v>2387</v>
      </c>
      <c r="AK30" s="0" t="n">
        <v>1727</v>
      </c>
      <c r="AL30" s="0" t="n">
        <v>1330</v>
      </c>
      <c r="AM30" s="0" t="n">
        <v>806</v>
      </c>
      <c r="AN30" s="0" t="n">
        <v>662</v>
      </c>
      <c r="AO30" s="0" t="n">
        <v>383</v>
      </c>
      <c r="AP30" s="0" t="n">
        <v>163</v>
      </c>
      <c r="AQ30" s="0" t="n">
        <v>74</v>
      </c>
      <c r="AR30" s="0" t="n">
        <v>18</v>
      </c>
      <c r="AS30" s="0" t="n">
        <v>244</v>
      </c>
    </row>
    <row r="31" customFormat="false" ht="12.75" hidden="false" customHeight="false" outlineLevel="0" collapsed="false">
      <c r="A31" s="0" t="s">
        <v>56</v>
      </c>
      <c r="B31" s="0" t="n">
        <v>5185</v>
      </c>
      <c r="C31" s="0" t="n">
        <v>5702</v>
      </c>
      <c r="D31" s="0" t="n">
        <v>5933</v>
      </c>
      <c r="E31" s="0" t="n">
        <v>5206</v>
      </c>
      <c r="F31" s="0" t="n">
        <v>3916</v>
      </c>
      <c r="G31" s="0" t="n">
        <v>3009</v>
      </c>
      <c r="H31" s="0" t="n">
        <v>2743</v>
      </c>
      <c r="I31" s="0" t="n">
        <v>2535</v>
      </c>
      <c r="J31" s="0" t="n">
        <v>2142</v>
      </c>
      <c r="K31" s="0" t="n">
        <v>1877</v>
      </c>
      <c r="L31" s="0" t="n">
        <v>1713</v>
      </c>
      <c r="M31" s="0" t="n">
        <v>1329</v>
      </c>
      <c r="N31" s="0" t="n">
        <v>1474</v>
      </c>
      <c r="O31" s="0" t="n">
        <v>1101</v>
      </c>
      <c r="P31" s="0" t="n">
        <v>919</v>
      </c>
      <c r="Q31" s="0" t="n">
        <v>461</v>
      </c>
      <c r="R31" s="0" t="n">
        <v>404</v>
      </c>
      <c r="S31" s="0" t="n">
        <v>238</v>
      </c>
      <c r="T31" s="0" t="n">
        <v>87</v>
      </c>
      <c r="U31" s="0" t="n">
        <v>34</v>
      </c>
      <c r="V31" s="0" t="n">
        <v>10</v>
      </c>
      <c r="W31" s="0" t="n">
        <v>85</v>
      </c>
      <c r="X31" s="0" t="n">
        <v>5135</v>
      </c>
      <c r="Y31" s="0" t="n">
        <v>5813</v>
      </c>
      <c r="Z31" s="0" t="n">
        <v>5926</v>
      </c>
      <c r="AA31" s="0" t="n">
        <v>6127</v>
      </c>
      <c r="AB31" s="0" t="n">
        <v>5250</v>
      </c>
      <c r="AC31" s="0" t="n">
        <v>3919</v>
      </c>
      <c r="AD31" s="0" t="n">
        <v>3333</v>
      </c>
      <c r="AE31" s="0" t="n">
        <v>3053</v>
      </c>
      <c r="AF31" s="0" t="n">
        <v>2516</v>
      </c>
      <c r="AG31" s="0" t="n">
        <v>2074</v>
      </c>
      <c r="AH31" s="0" t="n">
        <v>1904</v>
      </c>
      <c r="AI31" s="0" t="n">
        <v>1490</v>
      </c>
      <c r="AJ31" s="0" t="n">
        <v>1565</v>
      </c>
      <c r="AK31" s="0" t="n">
        <v>1079</v>
      </c>
      <c r="AL31" s="0" t="n">
        <v>950</v>
      </c>
      <c r="AM31" s="0" t="n">
        <v>554</v>
      </c>
      <c r="AN31" s="0" t="n">
        <v>458</v>
      </c>
      <c r="AO31" s="0" t="n">
        <v>273</v>
      </c>
      <c r="AP31" s="0" t="n">
        <v>130</v>
      </c>
      <c r="AQ31" s="0" t="n">
        <v>51</v>
      </c>
      <c r="AR31" s="0" t="n">
        <v>21</v>
      </c>
      <c r="AS31" s="0" t="n">
        <v>98</v>
      </c>
    </row>
    <row r="32" customFormat="false" ht="12.75" hidden="false" customHeight="false" outlineLevel="0" collapsed="false">
      <c r="A32" s="0" t="s">
        <v>57</v>
      </c>
      <c r="B32" s="0" t="n">
        <v>2479</v>
      </c>
      <c r="C32" s="0" t="n">
        <v>2416</v>
      </c>
      <c r="D32" s="0" t="n">
        <v>2266</v>
      </c>
      <c r="E32" s="0" t="n">
        <v>1832</v>
      </c>
      <c r="F32" s="0" t="n">
        <v>1172</v>
      </c>
      <c r="G32" s="0" t="n">
        <v>964</v>
      </c>
      <c r="H32" s="0" t="n">
        <v>756</v>
      </c>
      <c r="I32" s="0" t="n">
        <v>680</v>
      </c>
      <c r="J32" s="0" t="n">
        <v>515</v>
      </c>
      <c r="K32" s="0" t="n">
        <v>478</v>
      </c>
      <c r="L32" s="0" t="n">
        <v>403</v>
      </c>
      <c r="M32" s="0" t="n">
        <v>290</v>
      </c>
      <c r="N32" s="0" t="n">
        <v>343</v>
      </c>
      <c r="O32" s="0" t="n">
        <v>246</v>
      </c>
      <c r="P32" s="0" t="n">
        <v>238</v>
      </c>
      <c r="Q32" s="0" t="n">
        <v>138</v>
      </c>
      <c r="R32" s="0" t="n">
        <v>126</v>
      </c>
      <c r="S32" s="0" t="n">
        <v>83</v>
      </c>
      <c r="T32" s="0" t="n">
        <v>22</v>
      </c>
      <c r="U32" s="0" t="n">
        <v>9</v>
      </c>
      <c r="V32" s="0" t="n">
        <v>1</v>
      </c>
      <c r="W32" s="0" t="n">
        <v>51</v>
      </c>
      <c r="X32" s="0" t="n">
        <v>2411</v>
      </c>
      <c r="Y32" s="0" t="n">
        <v>2277</v>
      </c>
      <c r="Z32" s="0" t="n">
        <v>2280</v>
      </c>
      <c r="AA32" s="0" t="n">
        <v>1959</v>
      </c>
      <c r="AB32" s="0" t="n">
        <v>1568</v>
      </c>
      <c r="AC32" s="0" t="n">
        <v>1113</v>
      </c>
      <c r="AD32" s="0" t="n">
        <v>914</v>
      </c>
      <c r="AE32" s="0" t="n">
        <v>818</v>
      </c>
      <c r="AF32" s="0" t="n">
        <v>614</v>
      </c>
      <c r="AG32" s="0" t="n">
        <v>502</v>
      </c>
      <c r="AH32" s="0" t="n">
        <v>391</v>
      </c>
      <c r="AI32" s="0" t="n">
        <v>362</v>
      </c>
      <c r="AJ32" s="0" t="n">
        <v>375</v>
      </c>
      <c r="AK32" s="0" t="n">
        <v>274</v>
      </c>
      <c r="AL32" s="0" t="n">
        <v>212</v>
      </c>
      <c r="AM32" s="0" t="n">
        <v>156</v>
      </c>
      <c r="AN32" s="0" t="n">
        <v>113</v>
      </c>
      <c r="AO32" s="0" t="n">
        <v>70</v>
      </c>
      <c r="AP32" s="0" t="n">
        <v>28</v>
      </c>
      <c r="AQ32" s="0" t="n">
        <v>17</v>
      </c>
      <c r="AR32" s="0" t="n">
        <v>3</v>
      </c>
      <c r="AS32" s="0" t="n">
        <v>54</v>
      </c>
    </row>
    <row r="33" customFormat="false" ht="12.75" hidden="false" customHeight="false" outlineLevel="0" collapsed="false">
      <c r="A33" s="0" t="s">
        <v>58</v>
      </c>
      <c r="B33" s="0" t="n">
        <v>7312</v>
      </c>
      <c r="C33" s="0" t="n">
        <v>7049</v>
      </c>
      <c r="D33" s="0" t="n">
        <v>6610</v>
      </c>
      <c r="E33" s="0" t="n">
        <v>5629</v>
      </c>
      <c r="F33" s="0" t="n">
        <v>4067</v>
      </c>
      <c r="G33" s="0" t="n">
        <v>2972</v>
      </c>
      <c r="H33" s="0" t="n">
        <v>2430</v>
      </c>
      <c r="I33" s="0" t="n">
        <v>2185</v>
      </c>
      <c r="J33" s="0" t="n">
        <v>1804</v>
      </c>
      <c r="K33" s="0" t="n">
        <v>1464</v>
      </c>
      <c r="L33" s="0" t="n">
        <v>1178</v>
      </c>
      <c r="M33" s="0" t="n">
        <v>993</v>
      </c>
      <c r="N33" s="0" t="n">
        <v>990</v>
      </c>
      <c r="O33" s="0" t="n">
        <v>733</v>
      </c>
      <c r="P33" s="0" t="n">
        <v>662</v>
      </c>
      <c r="Q33" s="0" t="n">
        <v>373</v>
      </c>
      <c r="R33" s="0" t="n">
        <v>264</v>
      </c>
      <c r="S33" s="0" t="n">
        <v>166</v>
      </c>
      <c r="T33" s="0" t="n">
        <v>69</v>
      </c>
      <c r="U33" s="0" t="n">
        <v>37</v>
      </c>
      <c r="V33" s="0" t="n">
        <v>4</v>
      </c>
      <c r="W33" s="0" t="n">
        <v>59</v>
      </c>
      <c r="X33" s="0" t="n">
        <v>7094</v>
      </c>
      <c r="Y33" s="0" t="n">
        <v>7112</v>
      </c>
      <c r="Z33" s="0" t="n">
        <v>6521</v>
      </c>
      <c r="AA33" s="0" t="n">
        <v>5719</v>
      </c>
      <c r="AB33" s="0" t="n">
        <v>4451</v>
      </c>
      <c r="AC33" s="0" t="n">
        <v>3252</v>
      </c>
      <c r="AD33" s="0" t="n">
        <v>2714</v>
      </c>
      <c r="AE33" s="0" t="n">
        <v>2270</v>
      </c>
      <c r="AF33" s="0" t="n">
        <v>1777</v>
      </c>
      <c r="AG33" s="0" t="n">
        <v>1476</v>
      </c>
      <c r="AH33" s="0" t="n">
        <v>1237</v>
      </c>
      <c r="AI33" s="0" t="n">
        <v>1023</v>
      </c>
      <c r="AJ33" s="0" t="n">
        <v>999</v>
      </c>
      <c r="AK33" s="0" t="n">
        <v>756</v>
      </c>
      <c r="AL33" s="0" t="n">
        <v>598</v>
      </c>
      <c r="AM33" s="0" t="n">
        <v>357</v>
      </c>
      <c r="AN33" s="0" t="n">
        <v>282</v>
      </c>
      <c r="AO33" s="0" t="n">
        <v>180</v>
      </c>
      <c r="AP33" s="0" t="n">
        <v>70</v>
      </c>
      <c r="AQ33" s="0" t="n">
        <v>32</v>
      </c>
      <c r="AR33" s="0" t="n">
        <v>6</v>
      </c>
      <c r="AS33" s="0" t="n">
        <v>74</v>
      </c>
    </row>
    <row r="34" customFormat="false" ht="12.75" hidden="false" customHeight="false" outlineLevel="0" collapsed="false">
      <c r="A34" s="0" t="s">
        <v>59</v>
      </c>
      <c r="B34" s="0" t="n">
        <v>6708</v>
      </c>
      <c r="C34" s="0" t="n">
        <v>6405</v>
      </c>
      <c r="D34" s="0" t="n">
        <v>6440</v>
      </c>
      <c r="E34" s="0" t="n">
        <v>5866</v>
      </c>
      <c r="F34" s="0" t="n">
        <v>4615</v>
      </c>
      <c r="G34" s="0" t="n">
        <v>3335</v>
      </c>
      <c r="H34" s="0" t="n">
        <v>2758</v>
      </c>
      <c r="I34" s="0" t="n">
        <v>2490</v>
      </c>
      <c r="J34" s="0" t="n">
        <v>1992</v>
      </c>
      <c r="K34" s="0" t="n">
        <v>1573</v>
      </c>
      <c r="L34" s="0" t="n">
        <v>1274</v>
      </c>
      <c r="M34" s="0" t="n">
        <v>945</v>
      </c>
      <c r="N34" s="0" t="n">
        <v>868</v>
      </c>
      <c r="O34" s="0" t="n">
        <v>658</v>
      </c>
      <c r="P34" s="0" t="n">
        <v>550</v>
      </c>
      <c r="Q34" s="0" t="n">
        <v>311</v>
      </c>
      <c r="R34" s="0" t="n">
        <v>240</v>
      </c>
      <c r="S34" s="0" t="n">
        <v>152</v>
      </c>
      <c r="T34" s="0" t="n">
        <v>69</v>
      </c>
      <c r="U34" s="0" t="n">
        <v>21</v>
      </c>
      <c r="V34" s="0" t="n">
        <v>3</v>
      </c>
      <c r="W34" s="0" t="n">
        <v>19</v>
      </c>
      <c r="X34" s="0" t="n">
        <v>6525</v>
      </c>
      <c r="Y34" s="0" t="n">
        <v>6285</v>
      </c>
      <c r="Z34" s="0" t="n">
        <v>6338</v>
      </c>
      <c r="AA34" s="0" t="n">
        <v>6082</v>
      </c>
      <c r="AB34" s="0" t="n">
        <v>5323</v>
      </c>
      <c r="AC34" s="0" t="n">
        <v>3856</v>
      </c>
      <c r="AD34" s="0" t="n">
        <v>3222</v>
      </c>
      <c r="AE34" s="0" t="n">
        <v>2818</v>
      </c>
      <c r="AF34" s="0" t="n">
        <v>2052</v>
      </c>
      <c r="AG34" s="0" t="n">
        <v>1740</v>
      </c>
      <c r="AH34" s="0" t="n">
        <v>1398</v>
      </c>
      <c r="AI34" s="0" t="n">
        <v>1074</v>
      </c>
      <c r="AJ34" s="0" t="n">
        <v>974</v>
      </c>
      <c r="AK34" s="0" t="n">
        <v>715</v>
      </c>
      <c r="AL34" s="0" t="n">
        <v>566</v>
      </c>
      <c r="AM34" s="0" t="n">
        <v>422</v>
      </c>
      <c r="AN34" s="0" t="n">
        <v>289</v>
      </c>
      <c r="AO34" s="0" t="n">
        <v>154</v>
      </c>
      <c r="AP34" s="0" t="n">
        <v>78</v>
      </c>
      <c r="AQ34" s="0" t="n">
        <v>29</v>
      </c>
      <c r="AR34" s="0" t="n">
        <v>10</v>
      </c>
      <c r="AS34" s="0" t="n">
        <v>27</v>
      </c>
    </row>
    <row r="35" customFormat="false" ht="12.75" hidden="false" customHeight="false" outlineLevel="0" collapsed="false">
      <c r="A35" s="0" t="s">
        <v>60</v>
      </c>
      <c r="B35" s="0" t="n">
        <v>3782</v>
      </c>
      <c r="C35" s="0" t="n">
        <v>3486</v>
      </c>
      <c r="D35" s="0" t="n">
        <v>3390</v>
      </c>
      <c r="E35" s="0" t="n">
        <v>2793</v>
      </c>
      <c r="F35" s="0" t="n">
        <v>2174</v>
      </c>
      <c r="G35" s="0" t="n">
        <v>1751</v>
      </c>
      <c r="H35" s="0" t="n">
        <v>1480</v>
      </c>
      <c r="I35" s="0" t="n">
        <v>1269</v>
      </c>
      <c r="J35" s="0" t="n">
        <v>1006</v>
      </c>
      <c r="K35" s="0" t="n">
        <v>789</v>
      </c>
      <c r="L35" s="0" t="n">
        <v>609</v>
      </c>
      <c r="M35" s="0" t="n">
        <v>502</v>
      </c>
      <c r="N35" s="0" t="n">
        <v>442</v>
      </c>
      <c r="O35" s="0" t="n">
        <v>342</v>
      </c>
      <c r="P35" s="0" t="n">
        <v>280</v>
      </c>
      <c r="Q35" s="0" t="n">
        <v>151</v>
      </c>
      <c r="R35" s="0" t="n">
        <v>111</v>
      </c>
      <c r="S35" s="0" t="n">
        <v>63</v>
      </c>
      <c r="T35" s="0" t="n">
        <v>22</v>
      </c>
      <c r="U35" s="0" t="n">
        <v>9</v>
      </c>
      <c r="V35" s="0" t="n">
        <v>1</v>
      </c>
      <c r="W35" s="0" t="n">
        <v>34</v>
      </c>
      <c r="X35" s="0" t="n">
        <v>3744</v>
      </c>
      <c r="Y35" s="0" t="n">
        <v>3396</v>
      </c>
      <c r="Z35" s="0" t="n">
        <v>3340</v>
      </c>
      <c r="AA35" s="0" t="n">
        <v>3078</v>
      </c>
      <c r="AB35" s="0" t="n">
        <v>2680</v>
      </c>
      <c r="AC35" s="0" t="n">
        <v>2079</v>
      </c>
      <c r="AD35" s="0" t="n">
        <v>1716</v>
      </c>
      <c r="AE35" s="0" t="n">
        <v>1399</v>
      </c>
      <c r="AF35" s="0" t="n">
        <v>1056</v>
      </c>
      <c r="AG35" s="0" t="n">
        <v>789</v>
      </c>
      <c r="AH35" s="0" t="n">
        <v>662</v>
      </c>
      <c r="AI35" s="0" t="n">
        <v>521</v>
      </c>
      <c r="AJ35" s="0" t="n">
        <v>507</v>
      </c>
      <c r="AK35" s="0" t="n">
        <v>377</v>
      </c>
      <c r="AL35" s="0" t="n">
        <v>274</v>
      </c>
      <c r="AM35" s="0" t="n">
        <v>159</v>
      </c>
      <c r="AN35" s="0" t="n">
        <v>158</v>
      </c>
      <c r="AO35" s="0" t="n">
        <v>82</v>
      </c>
      <c r="AP35" s="0" t="n">
        <v>32</v>
      </c>
      <c r="AQ35" s="0" t="n">
        <v>18</v>
      </c>
      <c r="AR35" s="0" t="n">
        <v>3</v>
      </c>
      <c r="AS35" s="0" t="n">
        <v>40</v>
      </c>
    </row>
    <row r="36" customFormat="false" ht="12.75" hidden="false" customHeight="false" outlineLevel="0" collapsed="false">
      <c r="A36" s="0" t="s">
        <v>61</v>
      </c>
      <c r="B36" s="0" t="n">
        <v>7157</v>
      </c>
      <c r="C36" s="0" t="n">
        <v>6734</v>
      </c>
      <c r="D36" s="0" t="n">
        <v>6267</v>
      </c>
      <c r="E36" s="0" t="n">
        <v>5179</v>
      </c>
      <c r="F36" s="0" t="n">
        <v>3761</v>
      </c>
      <c r="G36" s="0" t="n">
        <v>2792</v>
      </c>
      <c r="H36" s="0" t="n">
        <v>2401</v>
      </c>
      <c r="I36" s="0" t="n">
        <v>2228</v>
      </c>
      <c r="J36" s="0" t="n">
        <v>1715</v>
      </c>
      <c r="K36" s="0" t="n">
        <v>1326</v>
      </c>
      <c r="L36" s="0" t="n">
        <v>1053</v>
      </c>
      <c r="M36" s="0" t="n">
        <v>837</v>
      </c>
      <c r="N36" s="0" t="n">
        <v>814</v>
      </c>
      <c r="O36" s="0" t="n">
        <v>577</v>
      </c>
      <c r="P36" s="0" t="n">
        <v>470</v>
      </c>
      <c r="Q36" s="0" t="n">
        <v>294</v>
      </c>
      <c r="R36" s="0" t="n">
        <v>232</v>
      </c>
      <c r="S36" s="0" t="n">
        <v>143</v>
      </c>
      <c r="T36" s="0" t="n">
        <v>52</v>
      </c>
      <c r="U36" s="0" t="n">
        <v>17</v>
      </c>
      <c r="V36" s="0" t="n">
        <v>4</v>
      </c>
      <c r="W36" s="0" t="n">
        <v>49</v>
      </c>
      <c r="X36" s="0" t="n">
        <v>7055</v>
      </c>
      <c r="Y36" s="0" t="n">
        <v>6319</v>
      </c>
      <c r="Z36" s="0" t="n">
        <v>6248</v>
      </c>
      <c r="AA36" s="0" t="n">
        <v>5421</v>
      </c>
      <c r="AB36" s="0" t="n">
        <v>4515</v>
      </c>
      <c r="AC36" s="0" t="n">
        <v>3331</v>
      </c>
      <c r="AD36" s="0" t="n">
        <v>2829</v>
      </c>
      <c r="AE36" s="0" t="n">
        <v>2402</v>
      </c>
      <c r="AF36" s="0" t="n">
        <v>1769</v>
      </c>
      <c r="AG36" s="0" t="n">
        <v>1378</v>
      </c>
      <c r="AH36" s="0" t="n">
        <v>1180</v>
      </c>
      <c r="AI36" s="0" t="n">
        <v>915</v>
      </c>
      <c r="AJ36" s="0" t="n">
        <v>902</v>
      </c>
      <c r="AK36" s="0" t="n">
        <v>685</v>
      </c>
      <c r="AL36" s="0" t="n">
        <v>490</v>
      </c>
      <c r="AM36" s="0" t="n">
        <v>344</v>
      </c>
      <c r="AN36" s="0" t="n">
        <v>244</v>
      </c>
      <c r="AO36" s="0" t="n">
        <v>154</v>
      </c>
      <c r="AP36" s="0" t="n">
        <v>70</v>
      </c>
      <c r="AQ36" s="0" t="n">
        <v>35</v>
      </c>
      <c r="AR36" s="0" t="n">
        <v>7</v>
      </c>
      <c r="AS36" s="0" t="n">
        <v>46</v>
      </c>
    </row>
    <row r="37" customFormat="false" ht="12.75" hidden="false" customHeight="false" outlineLevel="0" collapsed="false">
      <c r="A37" s="0" t="s">
        <v>62</v>
      </c>
      <c r="B37" s="0" t="n">
        <v>308</v>
      </c>
      <c r="C37" s="0" t="n">
        <v>307</v>
      </c>
      <c r="D37" s="0" t="n">
        <v>299</v>
      </c>
      <c r="E37" s="0" t="n">
        <v>229</v>
      </c>
      <c r="F37" s="0" t="n">
        <v>143</v>
      </c>
      <c r="G37" s="0" t="n">
        <v>108</v>
      </c>
      <c r="H37" s="0" t="n">
        <v>123</v>
      </c>
      <c r="I37" s="0" t="n">
        <v>96</v>
      </c>
      <c r="J37" s="0" t="n">
        <v>63</v>
      </c>
      <c r="K37" s="0" t="n">
        <v>76</v>
      </c>
      <c r="L37" s="0" t="n">
        <v>60</v>
      </c>
      <c r="M37" s="0" t="n">
        <v>63</v>
      </c>
      <c r="N37" s="0" t="n">
        <v>58</v>
      </c>
      <c r="O37" s="0" t="n">
        <v>44</v>
      </c>
      <c r="P37" s="0" t="n">
        <v>31</v>
      </c>
      <c r="Q37" s="0" t="n">
        <v>31</v>
      </c>
      <c r="R37" s="0" t="n">
        <v>27</v>
      </c>
      <c r="S37" s="0" t="n">
        <v>10</v>
      </c>
      <c r="T37" s="0" t="n">
        <v>7</v>
      </c>
      <c r="U37" s="0" t="n">
        <v>3</v>
      </c>
      <c r="W37" s="0" t="n">
        <v>5</v>
      </c>
      <c r="X37" s="0" t="n">
        <v>294</v>
      </c>
      <c r="Y37" s="0" t="n">
        <v>267</v>
      </c>
      <c r="Z37" s="0" t="n">
        <v>280</v>
      </c>
      <c r="AA37" s="0" t="n">
        <v>245</v>
      </c>
      <c r="AB37" s="0" t="n">
        <v>201</v>
      </c>
      <c r="AC37" s="0" t="n">
        <v>130</v>
      </c>
      <c r="AD37" s="0" t="n">
        <v>125</v>
      </c>
      <c r="AE37" s="0" t="n">
        <v>95</v>
      </c>
      <c r="AF37" s="0" t="n">
        <v>87</v>
      </c>
      <c r="AG37" s="0" t="n">
        <v>85</v>
      </c>
      <c r="AH37" s="0" t="n">
        <v>77</v>
      </c>
      <c r="AI37" s="0" t="n">
        <v>76</v>
      </c>
      <c r="AJ37" s="0" t="n">
        <v>69</v>
      </c>
      <c r="AK37" s="0" t="n">
        <v>41</v>
      </c>
      <c r="AL37" s="0" t="n">
        <v>32</v>
      </c>
      <c r="AM37" s="0" t="n">
        <v>34</v>
      </c>
      <c r="AN37" s="0" t="n">
        <v>19</v>
      </c>
      <c r="AO37" s="0" t="n">
        <v>15</v>
      </c>
      <c r="AP37" s="0" t="n">
        <v>9</v>
      </c>
      <c r="AQ37" s="0" t="n">
        <v>4</v>
      </c>
      <c r="AS37" s="0" t="n">
        <v>8</v>
      </c>
    </row>
    <row r="38" customFormat="false" ht="12.75" hidden="false" customHeight="false" outlineLevel="0" collapsed="false">
      <c r="A38" s="0" t="s">
        <v>63</v>
      </c>
      <c r="B38" s="0" t="n">
        <v>4031</v>
      </c>
      <c r="C38" s="0" t="n">
        <v>4184</v>
      </c>
      <c r="D38" s="0" t="n">
        <v>3980</v>
      </c>
      <c r="E38" s="0" t="n">
        <v>3588</v>
      </c>
      <c r="F38" s="0" t="n">
        <v>3054</v>
      </c>
      <c r="G38" s="0" t="n">
        <v>2315</v>
      </c>
      <c r="H38" s="0" t="n">
        <v>1824</v>
      </c>
      <c r="I38" s="0" t="n">
        <v>1719</v>
      </c>
      <c r="J38" s="0" t="n">
        <v>1394</v>
      </c>
      <c r="K38" s="0" t="n">
        <v>981</v>
      </c>
      <c r="L38" s="0" t="n">
        <v>855</v>
      </c>
      <c r="M38" s="0" t="n">
        <v>613</v>
      </c>
      <c r="N38" s="0" t="n">
        <v>578</v>
      </c>
      <c r="O38" s="0" t="n">
        <v>457</v>
      </c>
      <c r="P38" s="0" t="n">
        <v>344</v>
      </c>
      <c r="Q38" s="0" t="n">
        <v>192</v>
      </c>
      <c r="R38" s="0" t="n">
        <v>154</v>
      </c>
      <c r="S38" s="0" t="n">
        <v>103</v>
      </c>
      <c r="T38" s="0" t="n">
        <v>54</v>
      </c>
      <c r="U38" s="0" t="n">
        <v>17</v>
      </c>
      <c r="V38" s="0" t="n">
        <v>3</v>
      </c>
      <c r="W38" s="0" t="n">
        <v>4</v>
      </c>
      <c r="X38" s="0" t="n">
        <v>3902</v>
      </c>
      <c r="Y38" s="0" t="n">
        <v>4137</v>
      </c>
      <c r="Z38" s="0" t="n">
        <v>3943</v>
      </c>
      <c r="AA38" s="0" t="n">
        <v>3685</v>
      </c>
      <c r="AB38" s="0" t="n">
        <v>3327</v>
      </c>
      <c r="AC38" s="0" t="n">
        <v>2459</v>
      </c>
      <c r="AD38" s="0" t="n">
        <v>2161</v>
      </c>
      <c r="AE38" s="0" t="n">
        <v>1794</v>
      </c>
      <c r="AF38" s="0" t="n">
        <v>1363</v>
      </c>
      <c r="AG38" s="0" t="n">
        <v>1066</v>
      </c>
      <c r="AH38" s="0" t="n">
        <v>931</v>
      </c>
      <c r="AI38" s="0" t="n">
        <v>692</v>
      </c>
      <c r="AJ38" s="0" t="n">
        <v>617</v>
      </c>
      <c r="AK38" s="0" t="n">
        <v>478</v>
      </c>
      <c r="AL38" s="0" t="n">
        <v>355</v>
      </c>
      <c r="AM38" s="0" t="n">
        <v>200</v>
      </c>
      <c r="AN38" s="0" t="n">
        <v>197</v>
      </c>
      <c r="AO38" s="0" t="n">
        <v>113</v>
      </c>
      <c r="AP38" s="0" t="n">
        <v>46</v>
      </c>
      <c r="AQ38" s="0" t="n">
        <v>24</v>
      </c>
      <c r="AR38" s="0" t="n">
        <v>4</v>
      </c>
      <c r="AS38" s="0" t="n">
        <v>7</v>
      </c>
    </row>
    <row r="39" customFormat="false" ht="12.75" hidden="false" customHeight="false" outlineLevel="0" collapsed="false">
      <c r="A39" s="0" t="s">
        <v>64</v>
      </c>
      <c r="B39" s="0" t="n">
        <v>431</v>
      </c>
      <c r="C39" s="0" t="n">
        <v>499</v>
      </c>
      <c r="D39" s="0" t="n">
        <v>531</v>
      </c>
      <c r="E39" s="0" t="n">
        <v>381</v>
      </c>
      <c r="F39" s="0" t="n">
        <v>212</v>
      </c>
      <c r="G39" s="0" t="n">
        <v>187</v>
      </c>
      <c r="H39" s="0" t="n">
        <v>211</v>
      </c>
      <c r="I39" s="0" t="n">
        <v>185</v>
      </c>
      <c r="J39" s="0" t="n">
        <v>182</v>
      </c>
      <c r="K39" s="0" t="n">
        <v>140</v>
      </c>
      <c r="L39" s="0" t="n">
        <v>132</v>
      </c>
      <c r="M39" s="0" t="n">
        <v>124</v>
      </c>
      <c r="N39" s="0" t="n">
        <v>141</v>
      </c>
      <c r="O39" s="0" t="n">
        <v>95</v>
      </c>
      <c r="P39" s="0" t="n">
        <v>95</v>
      </c>
      <c r="Q39" s="0" t="n">
        <v>59</v>
      </c>
      <c r="R39" s="0" t="n">
        <v>36</v>
      </c>
      <c r="S39" s="0" t="n">
        <v>29</v>
      </c>
      <c r="T39" s="0" t="n">
        <v>15</v>
      </c>
      <c r="U39" s="0" t="n">
        <v>7</v>
      </c>
      <c r="W39" s="0" t="n">
        <v>4</v>
      </c>
      <c r="X39" s="0" t="n">
        <v>383</v>
      </c>
      <c r="Y39" s="0" t="n">
        <v>491</v>
      </c>
      <c r="Z39" s="0" t="n">
        <v>547</v>
      </c>
      <c r="AA39" s="0" t="n">
        <v>548</v>
      </c>
      <c r="AB39" s="0" t="n">
        <v>433</v>
      </c>
      <c r="AC39" s="0" t="n">
        <v>304</v>
      </c>
      <c r="AD39" s="0" t="n">
        <v>280</v>
      </c>
      <c r="AE39" s="0" t="n">
        <v>235</v>
      </c>
      <c r="AF39" s="0" t="n">
        <v>180</v>
      </c>
      <c r="AG39" s="0" t="n">
        <v>173</v>
      </c>
      <c r="AH39" s="0" t="n">
        <v>152</v>
      </c>
      <c r="AI39" s="0" t="n">
        <v>148</v>
      </c>
      <c r="AJ39" s="0" t="n">
        <v>139</v>
      </c>
      <c r="AK39" s="0" t="n">
        <v>111</v>
      </c>
      <c r="AL39" s="0" t="n">
        <v>83</v>
      </c>
      <c r="AM39" s="0" t="n">
        <v>53</v>
      </c>
      <c r="AN39" s="0" t="n">
        <v>35</v>
      </c>
      <c r="AO39" s="0" t="n">
        <v>22</v>
      </c>
      <c r="AP39" s="0" t="n">
        <v>11</v>
      </c>
      <c r="AQ39" s="0" t="n">
        <v>7</v>
      </c>
      <c r="AR39" s="0" t="n">
        <v>2</v>
      </c>
      <c r="AS39" s="0" t="n">
        <v>1</v>
      </c>
    </row>
    <row r="40" customFormat="false" ht="12.75" hidden="false" customHeight="false" outlineLevel="0" collapsed="false">
      <c r="A40" s="0" t="s">
        <v>120</v>
      </c>
      <c r="B40" s="0" t="n">
        <v>9119</v>
      </c>
      <c r="C40" s="0" t="n">
        <v>8921</v>
      </c>
      <c r="D40" s="0" t="n">
        <v>8848</v>
      </c>
      <c r="E40" s="0" t="n">
        <v>8042</v>
      </c>
      <c r="F40" s="0" t="n">
        <v>6676</v>
      </c>
      <c r="G40" s="0" t="n">
        <v>4842</v>
      </c>
      <c r="H40" s="0" t="n">
        <v>3764</v>
      </c>
      <c r="I40" s="0" t="n">
        <v>3378</v>
      </c>
      <c r="J40" s="0" t="n">
        <v>2576</v>
      </c>
      <c r="K40" s="0" t="n">
        <v>2022</v>
      </c>
      <c r="L40" s="0" t="n">
        <v>1563</v>
      </c>
      <c r="M40" s="0" t="n">
        <v>1290</v>
      </c>
      <c r="N40" s="0" t="n">
        <v>1124</v>
      </c>
      <c r="O40" s="0" t="n">
        <v>855</v>
      </c>
      <c r="P40" s="0" t="n">
        <v>712</v>
      </c>
      <c r="Q40" s="0" t="n">
        <v>422</v>
      </c>
      <c r="R40" s="0" t="n">
        <v>291</v>
      </c>
      <c r="S40" s="0" t="n">
        <v>206</v>
      </c>
      <c r="T40" s="0" t="n">
        <v>99</v>
      </c>
      <c r="U40" s="0" t="n">
        <v>27</v>
      </c>
      <c r="V40" s="0" t="n">
        <v>7</v>
      </c>
      <c r="W40" s="0" t="n">
        <v>152</v>
      </c>
      <c r="X40" s="0" t="n">
        <v>8830</v>
      </c>
      <c r="Y40" s="0" t="n">
        <v>8789</v>
      </c>
      <c r="Z40" s="0" t="n">
        <v>8812</v>
      </c>
      <c r="AA40" s="0" t="n">
        <v>8046</v>
      </c>
      <c r="AB40" s="0" t="n">
        <v>7021</v>
      </c>
      <c r="AC40" s="0" t="n">
        <v>5128</v>
      </c>
      <c r="AD40" s="0" t="n">
        <v>4089</v>
      </c>
      <c r="AE40" s="0" t="n">
        <v>3643</v>
      </c>
      <c r="AF40" s="0" t="n">
        <v>2679</v>
      </c>
      <c r="AG40" s="0" t="n">
        <v>2219</v>
      </c>
      <c r="AH40" s="0" t="n">
        <v>1716</v>
      </c>
      <c r="AI40" s="0" t="n">
        <v>1351</v>
      </c>
      <c r="AJ40" s="0" t="n">
        <v>1201</v>
      </c>
      <c r="AK40" s="0" t="n">
        <v>987</v>
      </c>
      <c r="AL40" s="0" t="n">
        <v>769</v>
      </c>
      <c r="AM40" s="0" t="n">
        <v>437</v>
      </c>
      <c r="AN40" s="0" t="n">
        <v>341</v>
      </c>
      <c r="AO40" s="0" t="n">
        <v>212</v>
      </c>
      <c r="AP40" s="0" t="n">
        <v>92</v>
      </c>
      <c r="AQ40" s="0" t="n">
        <v>60</v>
      </c>
      <c r="AR40" s="0" t="n">
        <v>9</v>
      </c>
      <c r="AS40" s="0" t="n">
        <v>160</v>
      </c>
    </row>
    <row r="41" customFormat="false" ht="12.75" hidden="false" customHeight="false" outlineLevel="0" collapsed="false">
      <c r="A41" s="0" t="s">
        <v>66</v>
      </c>
      <c r="B41" s="0" t="n">
        <v>649</v>
      </c>
      <c r="C41" s="0" t="n">
        <v>784</v>
      </c>
      <c r="D41" s="0" t="n">
        <v>812</v>
      </c>
      <c r="E41" s="0" t="n">
        <v>639</v>
      </c>
      <c r="F41" s="0" t="n">
        <v>386</v>
      </c>
      <c r="G41" s="0" t="n">
        <v>324</v>
      </c>
      <c r="H41" s="0" t="n">
        <v>336</v>
      </c>
      <c r="I41" s="0" t="n">
        <v>283</v>
      </c>
      <c r="J41" s="0" t="n">
        <v>246</v>
      </c>
      <c r="K41" s="0" t="n">
        <v>205</v>
      </c>
      <c r="L41" s="0" t="n">
        <v>177</v>
      </c>
      <c r="M41" s="0" t="n">
        <v>147</v>
      </c>
      <c r="N41" s="0" t="n">
        <v>156</v>
      </c>
      <c r="O41" s="0" t="n">
        <v>142</v>
      </c>
      <c r="P41" s="0" t="n">
        <v>130</v>
      </c>
      <c r="Q41" s="0" t="n">
        <v>73</v>
      </c>
      <c r="R41" s="0" t="n">
        <v>55</v>
      </c>
      <c r="S41" s="0" t="n">
        <v>48</v>
      </c>
      <c r="T41" s="0" t="n">
        <v>19</v>
      </c>
      <c r="U41" s="0" t="n">
        <v>7</v>
      </c>
      <c r="V41" s="0" t="n">
        <v>2</v>
      </c>
      <c r="W41" s="0" t="n">
        <v>6</v>
      </c>
      <c r="X41" s="0" t="n">
        <v>658</v>
      </c>
      <c r="Y41" s="0" t="n">
        <v>715</v>
      </c>
      <c r="Z41" s="0" t="n">
        <v>867</v>
      </c>
      <c r="AA41" s="0" t="n">
        <v>748</v>
      </c>
      <c r="AB41" s="0" t="n">
        <v>607</v>
      </c>
      <c r="AC41" s="0" t="n">
        <v>414</v>
      </c>
      <c r="AD41" s="0" t="n">
        <v>384</v>
      </c>
      <c r="AE41" s="0" t="n">
        <v>354</v>
      </c>
      <c r="AF41" s="0" t="n">
        <v>287</v>
      </c>
      <c r="AG41" s="0" t="n">
        <v>242</v>
      </c>
      <c r="AH41" s="0" t="n">
        <v>181</v>
      </c>
      <c r="AI41" s="0" t="n">
        <v>192</v>
      </c>
      <c r="AJ41" s="0" t="n">
        <v>174</v>
      </c>
      <c r="AK41" s="0" t="n">
        <v>161</v>
      </c>
      <c r="AL41" s="0" t="n">
        <v>123</v>
      </c>
      <c r="AM41" s="0" t="n">
        <v>75</v>
      </c>
      <c r="AN41" s="0" t="n">
        <v>54</v>
      </c>
      <c r="AO41" s="0" t="n">
        <v>46</v>
      </c>
      <c r="AP41" s="0" t="n">
        <v>21</v>
      </c>
      <c r="AQ41" s="0" t="n">
        <v>10</v>
      </c>
      <c r="AS41" s="0" t="n">
        <v>10</v>
      </c>
    </row>
    <row r="42" customFormat="false" ht="12.75" hidden="false" customHeight="false" outlineLevel="0" collapsed="false">
      <c r="A42" s="0" t="s">
        <v>67</v>
      </c>
      <c r="B42" s="0" t="n">
        <v>2188</v>
      </c>
      <c r="C42" s="0" t="n">
        <v>2494</v>
      </c>
      <c r="D42" s="0" t="n">
        <v>2655</v>
      </c>
      <c r="E42" s="0" t="n">
        <v>1971</v>
      </c>
      <c r="F42" s="0" t="n">
        <v>1240</v>
      </c>
      <c r="G42" s="0" t="n">
        <v>977</v>
      </c>
      <c r="H42" s="0" t="n">
        <v>902</v>
      </c>
      <c r="I42" s="0" t="n">
        <v>895</v>
      </c>
      <c r="J42" s="0" t="n">
        <v>833</v>
      </c>
      <c r="K42" s="0" t="n">
        <v>582</v>
      </c>
      <c r="L42" s="0" t="n">
        <v>582</v>
      </c>
      <c r="M42" s="0" t="n">
        <v>460</v>
      </c>
      <c r="N42" s="0" t="n">
        <v>519</v>
      </c>
      <c r="O42" s="0" t="n">
        <v>380</v>
      </c>
      <c r="P42" s="0" t="n">
        <v>352</v>
      </c>
      <c r="Q42" s="0" t="n">
        <v>192</v>
      </c>
      <c r="R42" s="0" t="n">
        <v>160</v>
      </c>
      <c r="S42" s="0" t="n">
        <v>80</v>
      </c>
      <c r="T42" s="0" t="n">
        <v>31</v>
      </c>
      <c r="U42" s="0" t="n">
        <v>17</v>
      </c>
      <c r="V42" s="0" t="n">
        <v>2</v>
      </c>
      <c r="W42" s="0" t="n">
        <v>2</v>
      </c>
      <c r="X42" s="0" t="n">
        <v>2142</v>
      </c>
      <c r="Y42" s="0" t="n">
        <v>2410</v>
      </c>
      <c r="Z42" s="0" t="n">
        <v>2650</v>
      </c>
      <c r="AA42" s="0" t="n">
        <v>2494</v>
      </c>
      <c r="AB42" s="0" t="n">
        <v>1907</v>
      </c>
      <c r="AC42" s="0" t="n">
        <v>1341</v>
      </c>
      <c r="AD42" s="0" t="n">
        <v>1224</v>
      </c>
      <c r="AE42" s="0" t="n">
        <v>1097</v>
      </c>
      <c r="AF42" s="0" t="n">
        <v>864</v>
      </c>
      <c r="AG42" s="0" t="n">
        <v>708</v>
      </c>
      <c r="AH42" s="0" t="n">
        <v>683</v>
      </c>
      <c r="AI42" s="0" t="n">
        <v>485</v>
      </c>
      <c r="AJ42" s="0" t="n">
        <v>513</v>
      </c>
      <c r="AK42" s="0" t="n">
        <v>389</v>
      </c>
      <c r="AL42" s="0" t="n">
        <v>350</v>
      </c>
      <c r="AM42" s="0" t="n">
        <v>206</v>
      </c>
      <c r="AN42" s="0" t="n">
        <v>164</v>
      </c>
      <c r="AO42" s="0" t="n">
        <v>91</v>
      </c>
      <c r="AP42" s="0" t="n">
        <v>26</v>
      </c>
      <c r="AQ42" s="0" t="n">
        <v>19</v>
      </c>
      <c r="AR42" s="0" t="n">
        <v>10</v>
      </c>
      <c r="AS42" s="0" t="n">
        <v>4</v>
      </c>
    </row>
    <row r="43" customFormat="false" ht="12.75" hidden="false" customHeight="false" outlineLevel="0" collapsed="false">
      <c r="A43" s="0" t="s">
        <v>68</v>
      </c>
      <c r="B43" s="0" t="n">
        <v>1055</v>
      </c>
      <c r="C43" s="0" t="n">
        <v>1028</v>
      </c>
      <c r="D43" s="0" t="n">
        <v>940</v>
      </c>
      <c r="E43" s="0" t="n">
        <v>767</v>
      </c>
      <c r="F43" s="0" t="n">
        <v>542</v>
      </c>
      <c r="G43" s="0" t="n">
        <v>417</v>
      </c>
      <c r="H43" s="0" t="n">
        <v>315</v>
      </c>
      <c r="I43" s="0" t="n">
        <v>295</v>
      </c>
      <c r="J43" s="0" t="n">
        <v>252</v>
      </c>
      <c r="K43" s="0" t="n">
        <v>176</v>
      </c>
      <c r="L43" s="0" t="n">
        <v>141</v>
      </c>
      <c r="M43" s="0" t="n">
        <v>152</v>
      </c>
      <c r="N43" s="0" t="n">
        <v>154</v>
      </c>
      <c r="O43" s="0" t="n">
        <v>130</v>
      </c>
      <c r="P43" s="0" t="n">
        <v>83</v>
      </c>
      <c r="Q43" s="0" t="n">
        <v>46</v>
      </c>
      <c r="R43" s="0" t="n">
        <v>29</v>
      </c>
      <c r="S43" s="0" t="n">
        <v>35</v>
      </c>
      <c r="T43" s="0" t="n">
        <v>6</v>
      </c>
      <c r="U43" s="0" t="n">
        <v>4</v>
      </c>
      <c r="W43" s="0" t="n">
        <v>5</v>
      </c>
      <c r="X43" s="0" t="n">
        <v>1107</v>
      </c>
      <c r="Y43" s="0" t="n">
        <v>1063</v>
      </c>
      <c r="Z43" s="0" t="n">
        <v>966</v>
      </c>
      <c r="AA43" s="0" t="n">
        <v>767</v>
      </c>
      <c r="AB43" s="0" t="n">
        <v>621</v>
      </c>
      <c r="AC43" s="0" t="n">
        <v>449</v>
      </c>
      <c r="AD43" s="0" t="n">
        <v>388</v>
      </c>
      <c r="AE43" s="0" t="n">
        <v>334</v>
      </c>
      <c r="AF43" s="0" t="n">
        <v>254</v>
      </c>
      <c r="AG43" s="0" t="n">
        <v>211</v>
      </c>
      <c r="AH43" s="0" t="n">
        <v>185</v>
      </c>
      <c r="AI43" s="0" t="n">
        <v>160</v>
      </c>
      <c r="AJ43" s="0" t="n">
        <v>168</v>
      </c>
      <c r="AK43" s="0" t="n">
        <v>124</v>
      </c>
      <c r="AL43" s="0" t="n">
        <v>96</v>
      </c>
      <c r="AM43" s="0" t="n">
        <v>56</v>
      </c>
      <c r="AN43" s="0" t="n">
        <v>47</v>
      </c>
      <c r="AO43" s="0" t="n">
        <v>25</v>
      </c>
      <c r="AP43" s="0" t="n">
        <v>6</v>
      </c>
      <c r="AQ43" s="0" t="n">
        <v>10</v>
      </c>
      <c r="AR43" s="0" t="n">
        <v>1</v>
      </c>
      <c r="AS43" s="0" t="n">
        <v>4</v>
      </c>
    </row>
    <row r="44" customFormat="false" ht="12.75" hidden="false" customHeight="false" outlineLevel="0" collapsed="false">
      <c r="A44" s="0" t="s">
        <v>69</v>
      </c>
      <c r="B44" s="0" t="n">
        <v>2660</v>
      </c>
      <c r="C44" s="0" t="n">
        <v>2923</v>
      </c>
      <c r="D44" s="0" t="n">
        <v>3088</v>
      </c>
      <c r="E44" s="0" t="n">
        <v>2742</v>
      </c>
      <c r="F44" s="0" t="n">
        <v>2315</v>
      </c>
      <c r="G44" s="0" t="n">
        <v>1726</v>
      </c>
      <c r="H44" s="0" t="n">
        <v>1604</v>
      </c>
      <c r="I44" s="0" t="n">
        <v>1464</v>
      </c>
      <c r="J44" s="0" t="n">
        <v>1148</v>
      </c>
      <c r="K44" s="0" t="n">
        <v>916</v>
      </c>
      <c r="L44" s="0" t="n">
        <v>756</v>
      </c>
      <c r="M44" s="0" t="n">
        <v>582</v>
      </c>
      <c r="N44" s="0" t="n">
        <v>573</v>
      </c>
      <c r="O44" s="0" t="n">
        <v>417</v>
      </c>
      <c r="P44" s="0" t="n">
        <v>340</v>
      </c>
      <c r="Q44" s="0" t="n">
        <v>190</v>
      </c>
      <c r="R44" s="0" t="n">
        <v>146</v>
      </c>
      <c r="S44" s="0" t="n">
        <v>71</v>
      </c>
      <c r="T44" s="0" t="n">
        <v>23</v>
      </c>
      <c r="U44" s="0" t="n">
        <v>8</v>
      </c>
      <c r="V44" s="0" t="n">
        <v>3</v>
      </c>
      <c r="W44" s="0" t="n">
        <v>21</v>
      </c>
      <c r="X44" s="0" t="n">
        <v>2584</v>
      </c>
      <c r="Y44" s="0" t="n">
        <v>2915</v>
      </c>
      <c r="Z44" s="0" t="n">
        <v>3020</v>
      </c>
      <c r="AA44" s="0" t="n">
        <v>3049</v>
      </c>
      <c r="AB44" s="0" t="n">
        <v>2805</v>
      </c>
      <c r="AC44" s="0" t="n">
        <v>2174</v>
      </c>
      <c r="AD44" s="0" t="n">
        <v>1875</v>
      </c>
      <c r="AE44" s="0" t="n">
        <v>1623</v>
      </c>
      <c r="AF44" s="0" t="n">
        <v>1291</v>
      </c>
      <c r="AG44" s="0" t="n">
        <v>973</v>
      </c>
      <c r="AH44" s="0" t="n">
        <v>855</v>
      </c>
      <c r="AI44" s="0" t="n">
        <v>609</v>
      </c>
      <c r="AJ44" s="0" t="n">
        <v>662</v>
      </c>
      <c r="AK44" s="0" t="n">
        <v>426</v>
      </c>
      <c r="AL44" s="0" t="n">
        <v>332</v>
      </c>
      <c r="AM44" s="0" t="n">
        <v>181</v>
      </c>
      <c r="AN44" s="0" t="n">
        <v>147</v>
      </c>
      <c r="AO44" s="0" t="n">
        <v>75</v>
      </c>
      <c r="AP44" s="0" t="n">
        <v>33</v>
      </c>
      <c r="AQ44" s="0" t="n">
        <v>18</v>
      </c>
      <c r="AR44" s="0" t="n">
        <v>3</v>
      </c>
      <c r="AS44" s="0" t="n">
        <v>25</v>
      </c>
    </row>
    <row r="45" customFormat="false" ht="12.75" hidden="false" customHeight="false" outlineLevel="0" collapsed="false">
      <c r="A45" s="0" t="s">
        <v>70</v>
      </c>
      <c r="B45" s="0" t="n">
        <v>7844</v>
      </c>
      <c r="C45" s="0" t="n">
        <v>8326</v>
      </c>
      <c r="D45" s="0" t="n">
        <v>8472</v>
      </c>
      <c r="E45" s="0" t="n">
        <v>7128</v>
      </c>
      <c r="F45" s="0" t="n">
        <v>5456</v>
      </c>
      <c r="G45" s="0" t="n">
        <v>4328</v>
      </c>
      <c r="H45" s="0" t="n">
        <v>3862</v>
      </c>
      <c r="I45" s="0" t="n">
        <v>3530</v>
      </c>
      <c r="J45" s="0" t="n">
        <v>2776</v>
      </c>
      <c r="K45" s="0" t="n">
        <v>2247</v>
      </c>
      <c r="L45" s="0" t="n">
        <v>1959</v>
      </c>
      <c r="M45" s="0" t="n">
        <v>1595</v>
      </c>
      <c r="N45" s="0" t="n">
        <v>1536</v>
      </c>
      <c r="O45" s="0" t="n">
        <v>1162</v>
      </c>
      <c r="P45" s="0" t="n">
        <v>1007</v>
      </c>
      <c r="Q45" s="0" t="n">
        <v>560</v>
      </c>
      <c r="R45" s="0" t="n">
        <v>392</v>
      </c>
      <c r="S45" s="0" t="n">
        <v>224</v>
      </c>
      <c r="T45" s="0" t="n">
        <v>119</v>
      </c>
      <c r="U45" s="0" t="n">
        <v>39</v>
      </c>
      <c r="V45" s="0" t="n">
        <v>12</v>
      </c>
      <c r="W45" s="0" t="n">
        <v>100</v>
      </c>
      <c r="X45" s="0" t="n">
        <v>7463</v>
      </c>
      <c r="Y45" s="0" t="n">
        <v>8325</v>
      </c>
      <c r="Z45" s="0" t="n">
        <v>8443</v>
      </c>
      <c r="AA45" s="0" t="n">
        <v>8162</v>
      </c>
      <c r="AB45" s="0" t="n">
        <v>7226</v>
      </c>
      <c r="AC45" s="0" t="n">
        <v>5448</v>
      </c>
      <c r="AD45" s="0" t="n">
        <v>4663</v>
      </c>
      <c r="AE45" s="0" t="n">
        <v>3989</v>
      </c>
      <c r="AF45" s="0" t="n">
        <v>3116</v>
      </c>
      <c r="AG45" s="0" t="n">
        <v>2499</v>
      </c>
      <c r="AH45" s="0" t="n">
        <v>2102</v>
      </c>
      <c r="AI45" s="0" t="n">
        <v>1736</v>
      </c>
      <c r="AJ45" s="0" t="n">
        <v>1656</v>
      </c>
      <c r="AK45" s="0" t="n">
        <v>1290</v>
      </c>
      <c r="AL45" s="0" t="n">
        <v>1029</v>
      </c>
      <c r="AM45" s="0" t="n">
        <v>558</v>
      </c>
      <c r="AN45" s="0" t="n">
        <v>473</v>
      </c>
      <c r="AO45" s="0" t="n">
        <v>243</v>
      </c>
      <c r="AP45" s="0" t="n">
        <v>151</v>
      </c>
      <c r="AQ45" s="0" t="n">
        <v>49</v>
      </c>
      <c r="AR45" s="0" t="n">
        <v>9</v>
      </c>
      <c r="AS45" s="0" t="n">
        <v>156</v>
      </c>
    </row>
    <row r="46" customFormat="false" ht="12.75" hidden="false" customHeight="false" outlineLevel="0" collapsed="false">
      <c r="A46" s="0" t="s">
        <v>71</v>
      </c>
      <c r="B46" s="0" t="n">
        <v>1321</v>
      </c>
      <c r="C46" s="0" t="n">
        <v>1239</v>
      </c>
      <c r="D46" s="0" t="n">
        <v>1291</v>
      </c>
      <c r="E46" s="0" t="n">
        <v>981</v>
      </c>
      <c r="F46" s="0" t="n">
        <v>649</v>
      </c>
      <c r="G46" s="0" t="n">
        <v>497</v>
      </c>
      <c r="H46" s="0" t="n">
        <v>426</v>
      </c>
      <c r="I46" s="0" t="n">
        <v>403</v>
      </c>
      <c r="J46" s="0" t="n">
        <v>340</v>
      </c>
      <c r="K46" s="0" t="n">
        <v>265</v>
      </c>
      <c r="L46" s="0" t="n">
        <v>285</v>
      </c>
      <c r="M46" s="0" t="n">
        <v>176</v>
      </c>
      <c r="N46" s="0" t="n">
        <v>244</v>
      </c>
      <c r="O46" s="0" t="n">
        <v>193</v>
      </c>
      <c r="P46" s="0" t="n">
        <v>162</v>
      </c>
      <c r="Q46" s="0" t="n">
        <v>98</v>
      </c>
      <c r="R46" s="0" t="n">
        <v>75</v>
      </c>
      <c r="S46" s="0" t="n">
        <v>51</v>
      </c>
      <c r="T46" s="0" t="n">
        <v>19</v>
      </c>
      <c r="U46" s="0" t="n">
        <v>7</v>
      </c>
      <c r="W46" s="0" t="n">
        <v>8</v>
      </c>
      <c r="X46" s="0" t="n">
        <v>1210</v>
      </c>
      <c r="Y46" s="0" t="n">
        <v>1199</v>
      </c>
      <c r="Z46" s="0" t="n">
        <v>1218</v>
      </c>
      <c r="AA46" s="0" t="n">
        <v>977</v>
      </c>
      <c r="AB46" s="0" t="n">
        <v>746</v>
      </c>
      <c r="AC46" s="0" t="n">
        <v>581</v>
      </c>
      <c r="AD46" s="0" t="n">
        <v>493</v>
      </c>
      <c r="AE46" s="0" t="n">
        <v>465</v>
      </c>
      <c r="AF46" s="0" t="n">
        <v>354</v>
      </c>
      <c r="AG46" s="0" t="n">
        <v>320</v>
      </c>
      <c r="AH46" s="0" t="n">
        <v>299</v>
      </c>
      <c r="AI46" s="0" t="n">
        <v>236</v>
      </c>
      <c r="AJ46" s="0" t="n">
        <v>270</v>
      </c>
      <c r="AK46" s="0" t="n">
        <v>199</v>
      </c>
      <c r="AL46" s="0" t="n">
        <v>160</v>
      </c>
      <c r="AM46" s="0" t="n">
        <v>101</v>
      </c>
      <c r="AN46" s="0" t="n">
        <v>83</v>
      </c>
      <c r="AO46" s="0" t="n">
        <v>51</v>
      </c>
      <c r="AP46" s="0" t="n">
        <v>29</v>
      </c>
      <c r="AQ46" s="0" t="n">
        <v>9</v>
      </c>
      <c r="AR46" s="0" t="n">
        <v>1</v>
      </c>
      <c r="AS46" s="0" t="n">
        <v>15</v>
      </c>
    </row>
    <row r="47" customFormat="false" ht="12.75" hidden="false" customHeight="false" outlineLevel="0" collapsed="false">
      <c r="A47" s="0" t="s">
        <v>72</v>
      </c>
      <c r="B47" s="0" t="n">
        <v>2727</v>
      </c>
      <c r="C47" s="0" t="n">
        <v>2580</v>
      </c>
      <c r="D47" s="0" t="n">
        <v>2637</v>
      </c>
      <c r="E47" s="0" t="n">
        <v>2601</v>
      </c>
      <c r="F47" s="0" t="n">
        <v>2055</v>
      </c>
      <c r="G47" s="0" t="n">
        <v>1615</v>
      </c>
      <c r="H47" s="0" t="n">
        <v>1313</v>
      </c>
      <c r="I47" s="0" t="n">
        <v>1154</v>
      </c>
      <c r="J47" s="0" t="n">
        <v>901</v>
      </c>
      <c r="K47" s="0" t="n">
        <v>702</v>
      </c>
      <c r="L47" s="0" t="n">
        <v>561</v>
      </c>
      <c r="M47" s="0" t="n">
        <v>443</v>
      </c>
      <c r="N47" s="0" t="n">
        <v>357</v>
      </c>
      <c r="O47" s="0" t="n">
        <v>326</v>
      </c>
      <c r="P47" s="0" t="n">
        <v>244</v>
      </c>
      <c r="Q47" s="0" t="n">
        <v>133</v>
      </c>
      <c r="R47" s="0" t="n">
        <v>89</v>
      </c>
      <c r="S47" s="0" t="n">
        <v>76</v>
      </c>
      <c r="T47" s="0" t="n">
        <v>30</v>
      </c>
      <c r="U47" s="0" t="n">
        <v>11</v>
      </c>
      <c r="V47" s="0" t="n">
        <v>2</v>
      </c>
      <c r="W47" s="0" t="n">
        <v>91</v>
      </c>
      <c r="X47" s="0" t="n">
        <v>2784</v>
      </c>
      <c r="Y47" s="0" t="n">
        <v>2575</v>
      </c>
      <c r="Z47" s="0" t="n">
        <v>2621</v>
      </c>
      <c r="AA47" s="0" t="n">
        <v>2637</v>
      </c>
      <c r="AB47" s="0" t="n">
        <v>2466</v>
      </c>
      <c r="AC47" s="0" t="n">
        <v>1887</v>
      </c>
      <c r="AD47" s="0" t="n">
        <v>1467</v>
      </c>
      <c r="AE47" s="0" t="n">
        <v>1255</v>
      </c>
      <c r="AF47" s="0" t="n">
        <v>952</v>
      </c>
      <c r="AG47" s="0" t="n">
        <v>752</v>
      </c>
      <c r="AH47" s="0" t="n">
        <v>621</v>
      </c>
      <c r="AI47" s="0" t="n">
        <v>468</v>
      </c>
      <c r="AJ47" s="0" t="n">
        <v>456</v>
      </c>
      <c r="AK47" s="0" t="n">
        <v>338</v>
      </c>
      <c r="AL47" s="0" t="n">
        <v>248</v>
      </c>
      <c r="AM47" s="0" t="n">
        <v>131</v>
      </c>
      <c r="AN47" s="0" t="n">
        <v>123</v>
      </c>
      <c r="AO47" s="0" t="n">
        <v>68</v>
      </c>
      <c r="AP47" s="0" t="n">
        <v>34</v>
      </c>
      <c r="AQ47" s="0" t="n">
        <v>15</v>
      </c>
      <c r="AR47" s="0" t="n">
        <v>2</v>
      </c>
      <c r="AS47" s="0" t="n">
        <v>105</v>
      </c>
    </row>
    <row r="48" customFormat="false" ht="12.75" hidden="false" customHeight="false" outlineLevel="0" collapsed="false">
      <c r="A48" s="0" t="s">
        <v>73</v>
      </c>
      <c r="B48" s="0" t="n">
        <v>897</v>
      </c>
      <c r="C48" s="0" t="n">
        <v>808</v>
      </c>
      <c r="D48" s="0" t="n">
        <v>868</v>
      </c>
      <c r="E48" s="0" t="n">
        <v>604</v>
      </c>
      <c r="F48" s="0" t="n">
        <v>343</v>
      </c>
      <c r="G48" s="0" t="n">
        <v>275</v>
      </c>
      <c r="H48" s="0" t="n">
        <v>234</v>
      </c>
      <c r="I48" s="0" t="n">
        <v>244</v>
      </c>
      <c r="J48" s="0" t="n">
        <v>184</v>
      </c>
      <c r="K48" s="0" t="n">
        <v>178</v>
      </c>
      <c r="L48" s="0" t="n">
        <v>187</v>
      </c>
      <c r="M48" s="0" t="n">
        <v>140</v>
      </c>
      <c r="N48" s="0" t="n">
        <v>144</v>
      </c>
      <c r="O48" s="0" t="n">
        <v>123</v>
      </c>
      <c r="P48" s="0" t="n">
        <v>108</v>
      </c>
      <c r="Q48" s="0" t="n">
        <v>80</v>
      </c>
      <c r="R48" s="0" t="n">
        <v>50</v>
      </c>
      <c r="S48" s="0" t="n">
        <v>25</v>
      </c>
      <c r="T48" s="0" t="n">
        <v>12</v>
      </c>
      <c r="U48" s="0" t="n">
        <v>5</v>
      </c>
      <c r="V48" s="0" t="n">
        <v>1</v>
      </c>
      <c r="W48" s="0" t="n">
        <v>5</v>
      </c>
      <c r="X48" s="0" t="n">
        <v>827</v>
      </c>
      <c r="Y48" s="0" t="n">
        <v>858</v>
      </c>
      <c r="Z48" s="0" t="n">
        <v>807</v>
      </c>
      <c r="AA48" s="0" t="n">
        <v>615</v>
      </c>
      <c r="AB48" s="0" t="n">
        <v>442</v>
      </c>
      <c r="AC48" s="0" t="n">
        <v>324</v>
      </c>
      <c r="AD48" s="0" t="n">
        <v>255</v>
      </c>
      <c r="AE48" s="0" t="n">
        <v>255</v>
      </c>
      <c r="AF48" s="0" t="n">
        <v>204</v>
      </c>
      <c r="AG48" s="0" t="n">
        <v>199</v>
      </c>
      <c r="AH48" s="0" t="n">
        <v>190</v>
      </c>
      <c r="AI48" s="0" t="n">
        <v>144</v>
      </c>
      <c r="AJ48" s="0" t="n">
        <v>147</v>
      </c>
      <c r="AK48" s="0" t="n">
        <v>126</v>
      </c>
      <c r="AL48" s="0" t="n">
        <v>96</v>
      </c>
      <c r="AM48" s="0" t="n">
        <v>68</v>
      </c>
      <c r="AN48" s="0" t="n">
        <v>50</v>
      </c>
      <c r="AO48" s="0" t="n">
        <v>26</v>
      </c>
      <c r="AP48" s="0" t="n">
        <v>9</v>
      </c>
      <c r="AQ48" s="0" t="n">
        <v>6</v>
      </c>
      <c r="AR48" s="0" t="n">
        <v>3</v>
      </c>
      <c r="AS48" s="0" t="n">
        <v>16</v>
      </c>
    </row>
    <row r="49" customFormat="false" ht="12.75" hidden="false" customHeight="false" outlineLevel="0" collapsed="false">
      <c r="A49" s="0" t="s">
        <v>74</v>
      </c>
      <c r="B49" s="0" t="n">
        <v>4352</v>
      </c>
      <c r="C49" s="0" t="n">
        <v>4916</v>
      </c>
      <c r="D49" s="0" t="n">
        <v>5068</v>
      </c>
      <c r="E49" s="0" t="n">
        <v>4086</v>
      </c>
      <c r="F49" s="0" t="n">
        <v>3137</v>
      </c>
      <c r="G49" s="0" t="n">
        <v>2376</v>
      </c>
      <c r="H49" s="0" t="n">
        <v>2027</v>
      </c>
      <c r="I49" s="0" t="n">
        <v>1837</v>
      </c>
      <c r="J49" s="0" t="n">
        <v>1608</v>
      </c>
      <c r="K49" s="0" t="n">
        <v>1312</v>
      </c>
      <c r="L49" s="0" t="n">
        <v>1111</v>
      </c>
      <c r="M49" s="0" t="n">
        <v>896</v>
      </c>
      <c r="N49" s="0" t="n">
        <v>957</v>
      </c>
      <c r="O49" s="0" t="n">
        <v>701</v>
      </c>
      <c r="P49" s="0" t="n">
        <v>649</v>
      </c>
      <c r="Q49" s="0" t="n">
        <v>348</v>
      </c>
      <c r="R49" s="0" t="n">
        <v>253</v>
      </c>
      <c r="S49" s="0" t="n">
        <v>156</v>
      </c>
      <c r="T49" s="0" t="n">
        <v>72</v>
      </c>
      <c r="U49" s="0" t="n">
        <v>23</v>
      </c>
      <c r="V49" s="0" t="n">
        <v>6</v>
      </c>
      <c r="W49" s="0" t="n">
        <v>54</v>
      </c>
      <c r="X49" s="0" t="n">
        <v>4362</v>
      </c>
      <c r="Y49" s="0" t="n">
        <v>4681</v>
      </c>
      <c r="Z49" s="0" t="n">
        <v>5075</v>
      </c>
      <c r="AA49" s="0" t="n">
        <v>4945</v>
      </c>
      <c r="AB49" s="0" t="n">
        <v>4057</v>
      </c>
      <c r="AC49" s="0" t="n">
        <v>2884</v>
      </c>
      <c r="AD49" s="0" t="n">
        <v>2463</v>
      </c>
      <c r="AE49" s="0" t="n">
        <v>2104</v>
      </c>
      <c r="AF49" s="0" t="n">
        <v>1733</v>
      </c>
      <c r="AG49" s="0" t="n">
        <v>1422</v>
      </c>
      <c r="AH49" s="0" t="n">
        <v>1202</v>
      </c>
      <c r="AI49" s="0" t="n">
        <v>1019</v>
      </c>
      <c r="AJ49" s="0" t="n">
        <v>1023</v>
      </c>
      <c r="AK49" s="0" t="n">
        <v>742</v>
      </c>
      <c r="AL49" s="0" t="n">
        <v>632</v>
      </c>
      <c r="AM49" s="0" t="n">
        <v>309</v>
      </c>
      <c r="AN49" s="0" t="n">
        <v>307</v>
      </c>
      <c r="AO49" s="0" t="n">
        <v>166</v>
      </c>
      <c r="AP49" s="0" t="n">
        <v>64</v>
      </c>
      <c r="AQ49" s="0" t="n">
        <v>34</v>
      </c>
      <c r="AR49" s="0" t="n">
        <v>9</v>
      </c>
      <c r="AS49" s="0" t="n">
        <v>70</v>
      </c>
    </row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S50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53" activeCellId="0" sqref="B53"/>
    </sheetView>
  </sheetViews>
  <sheetFormatPr defaultColWidth="11.4453125" defaultRowHeight="12.75" zeroHeight="false" outlineLevelRow="0" outlineLevelCol="0"/>
  <cols>
    <col collapsed="false" customWidth="true" hidden="false" outlineLevel="0" max="1" min="1" style="0" width="39.86"/>
  </cols>
  <sheetData>
    <row r="1" customFormat="false" ht="12.75" hidden="false" customHeight="false" outlineLevel="0" collapsed="false">
      <c r="B1" s="59" t="s">
        <v>75</v>
      </c>
      <c r="C1" s="59" t="s">
        <v>76</v>
      </c>
      <c r="D1" s="59" t="s">
        <v>77</v>
      </c>
      <c r="E1" s="59" t="s">
        <v>78</v>
      </c>
      <c r="F1" s="59" t="s">
        <v>79</v>
      </c>
      <c r="G1" s="59" t="s">
        <v>80</v>
      </c>
      <c r="H1" s="59" t="s">
        <v>81</v>
      </c>
      <c r="I1" s="59" t="s">
        <v>82</v>
      </c>
      <c r="J1" s="59" t="s">
        <v>83</v>
      </c>
      <c r="K1" s="59" t="s">
        <v>84</v>
      </c>
      <c r="L1" s="59" t="s">
        <v>85</v>
      </c>
      <c r="M1" s="59" t="s">
        <v>86</v>
      </c>
      <c r="N1" s="59" t="s">
        <v>87</v>
      </c>
      <c r="O1" s="59" t="s">
        <v>88</v>
      </c>
      <c r="P1" s="59" t="s">
        <v>89</v>
      </c>
      <c r="Q1" s="59" t="s">
        <v>90</v>
      </c>
      <c r="R1" s="59" t="s">
        <v>91</v>
      </c>
      <c r="S1" s="59" t="s">
        <v>92</v>
      </c>
      <c r="T1" s="59" t="s">
        <v>93</v>
      </c>
      <c r="U1" s="59" t="s">
        <v>94</v>
      </c>
      <c r="V1" s="59" t="s">
        <v>95</v>
      </c>
      <c r="W1" s="59" t="s">
        <v>96</v>
      </c>
      <c r="X1" s="59" t="s">
        <v>97</v>
      </c>
      <c r="Y1" s="59" t="s">
        <v>98</v>
      </c>
      <c r="Z1" s="59" t="s">
        <v>99</v>
      </c>
      <c r="AA1" s="59" t="s">
        <v>100</v>
      </c>
      <c r="AB1" s="59" t="s">
        <v>101</v>
      </c>
      <c r="AC1" s="59" t="s">
        <v>102</v>
      </c>
      <c r="AD1" s="59" t="s">
        <v>103</v>
      </c>
      <c r="AE1" s="59" t="s">
        <v>104</v>
      </c>
      <c r="AF1" s="59" t="s">
        <v>105</v>
      </c>
      <c r="AG1" s="59" t="s">
        <v>106</v>
      </c>
      <c r="AH1" s="59" t="s">
        <v>107</v>
      </c>
      <c r="AI1" s="59" t="s">
        <v>108</v>
      </c>
      <c r="AJ1" s="59" t="s">
        <v>109</v>
      </c>
      <c r="AK1" s="59" t="s">
        <v>110</v>
      </c>
      <c r="AL1" s="59" t="s">
        <v>111</v>
      </c>
      <c r="AM1" s="59" t="s">
        <v>112</v>
      </c>
      <c r="AN1" s="59" t="s">
        <v>113</v>
      </c>
      <c r="AO1" s="59" t="s">
        <v>114</v>
      </c>
      <c r="AP1" s="59" t="s">
        <v>115</v>
      </c>
      <c r="AQ1" s="59" t="s">
        <v>116</v>
      </c>
      <c r="AR1" s="59" t="s">
        <v>117</v>
      </c>
      <c r="AS1" s="59" t="s">
        <v>118</v>
      </c>
    </row>
    <row r="2" customFormat="false" ht="12.75" hidden="false" customHeight="false" outlineLevel="0" collapsed="false">
      <c r="A2" s="0" t="s">
        <v>7</v>
      </c>
      <c r="B2" s="0" t="n">
        <v>5401306</v>
      </c>
      <c r="C2" s="0" t="n">
        <v>5677711</v>
      </c>
      <c r="D2" s="0" t="n">
        <v>5435737</v>
      </c>
      <c r="E2" s="0" t="n">
        <v>4909648</v>
      </c>
      <c r="F2" s="0" t="n">
        <v>4303600</v>
      </c>
      <c r="G2" s="0" t="n">
        <v>3861482</v>
      </c>
      <c r="H2" s="0" t="n">
        <v>3383356</v>
      </c>
      <c r="I2" s="0" t="n">
        <v>3023328</v>
      </c>
      <c r="J2" s="0" t="n">
        <v>2494771</v>
      </c>
      <c r="K2" s="0" t="n">
        <v>1957177</v>
      </c>
      <c r="L2" s="0" t="n">
        <v>1624033</v>
      </c>
      <c r="M2" s="0" t="n">
        <v>1234072</v>
      </c>
      <c r="N2" s="0" t="n">
        <v>1045404</v>
      </c>
      <c r="O2" s="0" t="n">
        <v>779666</v>
      </c>
      <c r="P2" s="0" t="n">
        <v>589106</v>
      </c>
      <c r="Q2" s="0" t="n">
        <v>411197</v>
      </c>
      <c r="R2" s="0" t="n">
        <v>217330</v>
      </c>
      <c r="S2" s="0" t="n">
        <v>125041</v>
      </c>
      <c r="T2" s="0" t="n">
        <v>50843</v>
      </c>
      <c r="U2" s="0" t="n">
        <v>25741</v>
      </c>
      <c r="V2" s="0" t="n">
        <v>8029</v>
      </c>
      <c r="W2" s="0" t="n">
        <v>1033675</v>
      </c>
      <c r="X2" s="0" t="n">
        <v>5233851</v>
      </c>
      <c r="Y2" s="0" t="n">
        <v>5537612</v>
      </c>
      <c r="Z2" s="0" t="n">
        <v>5300756</v>
      </c>
      <c r="AA2" s="0" t="n">
        <v>5082487</v>
      </c>
      <c r="AB2" s="0" t="n">
        <v>4767534</v>
      </c>
      <c r="AC2" s="0" t="n">
        <v>4296261</v>
      </c>
      <c r="AD2" s="0" t="n">
        <v>3753167</v>
      </c>
      <c r="AE2" s="0" t="n">
        <v>3329210</v>
      </c>
      <c r="AF2" s="0" t="n">
        <v>2700062</v>
      </c>
      <c r="AG2" s="0" t="n">
        <v>2114914</v>
      </c>
      <c r="AH2" s="0" t="n">
        <v>1733920</v>
      </c>
      <c r="AI2" s="0" t="n">
        <v>1325159</v>
      </c>
      <c r="AJ2" s="0" t="n">
        <v>1152742</v>
      </c>
      <c r="AK2" s="0" t="n">
        <v>881119</v>
      </c>
      <c r="AL2" s="0" t="n">
        <v>656568</v>
      </c>
      <c r="AM2" s="0" t="n">
        <v>454073</v>
      </c>
      <c r="AN2" s="0" t="n">
        <v>266546</v>
      </c>
      <c r="AO2" s="0" t="n">
        <v>165010</v>
      </c>
      <c r="AP2" s="0" t="n">
        <v>71163</v>
      </c>
      <c r="AQ2" s="0" t="n">
        <v>37151</v>
      </c>
      <c r="AR2" s="0" t="n">
        <v>11728</v>
      </c>
      <c r="AS2" s="0" t="n">
        <v>1020126</v>
      </c>
    </row>
    <row r="3" customFormat="false" ht="12.75" hidden="false" customHeight="false" outlineLevel="0" collapsed="false">
      <c r="A3" s="0" t="s">
        <v>1</v>
      </c>
      <c r="B3" s="0" t="n">
        <v>286535</v>
      </c>
      <c r="C3" s="0" t="n">
        <v>293238</v>
      </c>
      <c r="D3" s="0" t="n">
        <v>282245</v>
      </c>
      <c r="E3" s="0" t="n">
        <v>238000</v>
      </c>
      <c r="F3" s="0" t="n">
        <v>195148</v>
      </c>
      <c r="G3" s="0" t="n">
        <v>167169</v>
      </c>
      <c r="H3" s="0" t="n">
        <v>147304</v>
      </c>
      <c r="I3" s="0" t="n">
        <v>129610</v>
      </c>
      <c r="J3" s="0" t="n">
        <v>107801</v>
      </c>
      <c r="K3" s="0" t="n">
        <v>84189</v>
      </c>
      <c r="L3" s="0" t="n">
        <v>69721</v>
      </c>
      <c r="M3" s="0" t="n">
        <v>53119</v>
      </c>
      <c r="N3" s="0" t="n">
        <v>46357</v>
      </c>
      <c r="O3" s="0" t="n">
        <v>36029</v>
      </c>
      <c r="P3" s="0" t="n">
        <v>29690</v>
      </c>
      <c r="Q3" s="0" t="n">
        <v>20215</v>
      </c>
      <c r="R3" s="0" t="n">
        <v>10852</v>
      </c>
      <c r="S3" s="0" t="n">
        <v>7049</v>
      </c>
      <c r="T3" s="0" t="n">
        <v>3143</v>
      </c>
      <c r="U3" s="0" t="n">
        <v>1528</v>
      </c>
      <c r="V3" s="0" t="n">
        <v>341</v>
      </c>
      <c r="W3" s="0" t="n">
        <v>24032</v>
      </c>
      <c r="X3" s="0" t="n">
        <v>278058</v>
      </c>
      <c r="Y3" s="0" t="n">
        <v>288969</v>
      </c>
      <c r="Z3" s="0" t="n">
        <v>277902</v>
      </c>
      <c r="AA3" s="0" t="n">
        <v>263053</v>
      </c>
      <c r="AB3" s="0" t="n">
        <v>240565</v>
      </c>
      <c r="AC3" s="0" t="n">
        <v>204399</v>
      </c>
      <c r="AD3" s="0" t="n">
        <v>174945</v>
      </c>
      <c r="AE3" s="0" t="n">
        <v>151027</v>
      </c>
      <c r="AF3" s="0" t="n">
        <v>121640</v>
      </c>
      <c r="AG3" s="0" t="n">
        <v>93597</v>
      </c>
      <c r="AH3" s="0" t="n">
        <v>76561</v>
      </c>
      <c r="AI3" s="0" t="n">
        <v>58683</v>
      </c>
      <c r="AJ3" s="0" t="n">
        <v>52319</v>
      </c>
      <c r="AK3" s="0" t="n">
        <v>40557</v>
      </c>
      <c r="AL3" s="0" t="n">
        <v>32399</v>
      </c>
      <c r="AM3" s="0" t="n">
        <v>22075</v>
      </c>
      <c r="AN3" s="0" t="n">
        <v>13073</v>
      </c>
      <c r="AO3" s="0" t="n">
        <v>8657</v>
      </c>
      <c r="AP3" s="0" t="n">
        <v>4092</v>
      </c>
      <c r="AQ3" s="0" t="n">
        <v>2152</v>
      </c>
      <c r="AR3" s="0" t="n">
        <v>537</v>
      </c>
      <c r="AS3" s="0" t="n">
        <v>24457</v>
      </c>
    </row>
    <row r="4" customFormat="false" ht="12.75" hidden="false" customHeight="false" outlineLevel="0" collapsed="false">
      <c r="A4" s="0" t="s">
        <v>10</v>
      </c>
      <c r="B4" s="0" t="n">
        <v>5059</v>
      </c>
      <c r="C4" s="0" t="n">
        <v>5029</v>
      </c>
      <c r="D4" s="0" t="n">
        <v>5081</v>
      </c>
      <c r="E4" s="0" t="n">
        <v>3914</v>
      </c>
      <c r="F4" s="0" t="n">
        <v>3050</v>
      </c>
      <c r="G4" s="0" t="n">
        <v>2487</v>
      </c>
      <c r="H4" s="0" t="n">
        <v>2193</v>
      </c>
      <c r="I4" s="0" t="n">
        <v>1977</v>
      </c>
      <c r="J4" s="0" t="n">
        <v>1682</v>
      </c>
      <c r="K4" s="0" t="n">
        <v>1373</v>
      </c>
      <c r="L4" s="0" t="n">
        <v>1210</v>
      </c>
      <c r="M4" s="0" t="n">
        <v>986</v>
      </c>
      <c r="N4" s="0" t="n">
        <v>892</v>
      </c>
      <c r="O4" s="0" t="n">
        <v>693</v>
      </c>
      <c r="P4" s="0" t="n">
        <v>627</v>
      </c>
      <c r="Q4" s="0" t="n">
        <v>383</v>
      </c>
      <c r="R4" s="0" t="n">
        <v>210</v>
      </c>
      <c r="S4" s="0" t="n">
        <v>164</v>
      </c>
      <c r="T4" s="0" t="n">
        <v>87</v>
      </c>
      <c r="U4" s="0" t="n">
        <v>36</v>
      </c>
      <c r="V4" s="0" t="n">
        <v>3</v>
      </c>
      <c r="W4" s="0" t="n">
        <v>233</v>
      </c>
      <c r="X4" s="0" t="n">
        <v>4827</v>
      </c>
      <c r="Y4" s="0" t="n">
        <v>4811</v>
      </c>
      <c r="Z4" s="0" t="n">
        <v>5090</v>
      </c>
      <c r="AA4" s="0" t="n">
        <v>4614</v>
      </c>
      <c r="AB4" s="0" t="n">
        <v>4309</v>
      </c>
      <c r="AC4" s="0" t="n">
        <v>3425</v>
      </c>
      <c r="AD4" s="0" t="n">
        <v>2820</v>
      </c>
      <c r="AE4" s="0" t="n">
        <v>2448</v>
      </c>
      <c r="AF4" s="0" t="n">
        <v>1906</v>
      </c>
      <c r="AG4" s="0" t="n">
        <v>1555</v>
      </c>
      <c r="AH4" s="0" t="n">
        <v>1317</v>
      </c>
      <c r="AI4" s="0" t="n">
        <v>1095</v>
      </c>
      <c r="AJ4" s="0" t="n">
        <v>993</v>
      </c>
      <c r="AK4" s="0" t="n">
        <v>710</v>
      </c>
      <c r="AL4" s="0" t="n">
        <v>605</v>
      </c>
      <c r="AM4" s="0" t="n">
        <v>412</v>
      </c>
      <c r="AN4" s="0" t="n">
        <v>222</v>
      </c>
      <c r="AO4" s="0" t="n">
        <v>167</v>
      </c>
      <c r="AP4" s="0" t="n">
        <v>97</v>
      </c>
      <c r="AQ4" s="0" t="n">
        <v>49</v>
      </c>
      <c r="AR4" s="0" t="n">
        <v>17</v>
      </c>
      <c r="AS4" s="0" t="n">
        <v>235</v>
      </c>
    </row>
    <row r="5" customFormat="false" ht="12.75" hidden="false" customHeight="false" outlineLevel="0" collapsed="false">
      <c r="A5" s="0" t="s">
        <v>12</v>
      </c>
      <c r="B5" s="0" t="n">
        <v>5735</v>
      </c>
      <c r="C5" s="0" t="n">
        <v>6392</v>
      </c>
      <c r="D5" s="0" t="n">
        <v>6751</v>
      </c>
      <c r="E5" s="0" t="n">
        <v>5278</v>
      </c>
      <c r="F5" s="0" t="n">
        <v>3838</v>
      </c>
      <c r="G5" s="0" t="n">
        <v>3407</v>
      </c>
      <c r="H5" s="0" t="n">
        <v>3083</v>
      </c>
      <c r="I5" s="0" t="n">
        <v>3014</v>
      </c>
      <c r="J5" s="0" t="n">
        <v>2637</v>
      </c>
      <c r="K5" s="0" t="n">
        <v>2114</v>
      </c>
      <c r="L5" s="0" t="n">
        <v>1885</v>
      </c>
      <c r="M5" s="0" t="n">
        <v>1512</v>
      </c>
      <c r="N5" s="0" t="n">
        <v>1577</v>
      </c>
      <c r="O5" s="0" t="n">
        <v>1277</v>
      </c>
      <c r="P5" s="0" t="n">
        <v>1108</v>
      </c>
      <c r="Q5" s="0" t="n">
        <v>774</v>
      </c>
      <c r="R5" s="0" t="n">
        <v>417</v>
      </c>
      <c r="S5" s="0" t="n">
        <v>276</v>
      </c>
      <c r="T5" s="0" t="n">
        <v>140</v>
      </c>
      <c r="U5" s="0" t="n">
        <v>66</v>
      </c>
      <c r="V5" s="0" t="n">
        <v>12</v>
      </c>
      <c r="W5" s="0" t="n">
        <v>646</v>
      </c>
      <c r="X5" s="0" t="n">
        <v>5701</v>
      </c>
      <c r="Y5" s="0" t="n">
        <v>6007</v>
      </c>
      <c r="Z5" s="0" t="n">
        <v>6494</v>
      </c>
      <c r="AA5" s="0" t="n">
        <v>6477</v>
      </c>
      <c r="AB5" s="0" t="n">
        <v>5453</v>
      </c>
      <c r="AC5" s="0" t="n">
        <v>4455</v>
      </c>
      <c r="AD5" s="0" t="n">
        <v>3948</v>
      </c>
      <c r="AE5" s="0" t="n">
        <v>3689</v>
      </c>
      <c r="AF5" s="0" t="n">
        <v>3114</v>
      </c>
      <c r="AG5" s="0" t="n">
        <v>2505</v>
      </c>
      <c r="AH5" s="0" t="n">
        <v>2200</v>
      </c>
      <c r="AI5" s="0" t="n">
        <v>1774</v>
      </c>
      <c r="AJ5" s="0" t="n">
        <v>1791</v>
      </c>
      <c r="AK5" s="0" t="n">
        <v>1441</v>
      </c>
      <c r="AL5" s="0" t="n">
        <v>1198</v>
      </c>
      <c r="AM5" s="0" t="n">
        <v>784</v>
      </c>
      <c r="AN5" s="0" t="n">
        <v>455</v>
      </c>
      <c r="AO5" s="0" t="n">
        <v>349</v>
      </c>
      <c r="AP5" s="0" t="n">
        <v>172</v>
      </c>
      <c r="AQ5" s="0" t="n">
        <v>91</v>
      </c>
      <c r="AR5" s="0" t="n">
        <v>19</v>
      </c>
      <c r="AS5" s="0" t="n">
        <v>662</v>
      </c>
    </row>
    <row r="6" customFormat="false" ht="12.75" hidden="false" customHeight="false" outlineLevel="0" collapsed="false">
      <c r="A6" s="0" t="s">
        <v>14</v>
      </c>
      <c r="B6" s="0" t="n">
        <v>9045</v>
      </c>
      <c r="C6" s="0" t="n">
        <v>9257</v>
      </c>
      <c r="D6" s="0" t="n">
        <v>8727</v>
      </c>
      <c r="E6" s="0" t="n">
        <v>6763</v>
      </c>
      <c r="F6" s="0" t="n">
        <v>5312</v>
      </c>
      <c r="G6" s="0" t="n">
        <v>4530</v>
      </c>
      <c r="H6" s="0" t="n">
        <v>3911</v>
      </c>
      <c r="I6" s="0" t="n">
        <v>3482</v>
      </c>
      <c r="J6" s="0" t="n">
        <v>2780</v>
      </c>
      <c r="K6" s="0" t="n">
        <v>2205</v>
      </c>
      <c r="L6" s="0" t="n">
        <v>1751</v>
      </c>
      <c r="M6" s="0" t="n">
        <v>1396</v>
      </c>
      <c r="N6" s="0" t="n">
        <v>1296</v>
      </c>
      <c r="O6" s="0" t="n">
        <v>1108</v>
      </c>
      <c r="P6" s="0" t="n">
        <v>853</v>
      </c>
      <c r="Q6" s="0" t="n">
        <v>561</v>
      </c>
      <c r="R6" s="0" t="n">
        <v>305</v>
      </c>
      <c r="S6" s="0" t="n">
        <v>142</v>
      </c>
      <c r="T6" s="0" t="n">
        <v>87</v>
      </c>
      <c r="U6" s="0" t="n">
        <v>29</v>
      </c>
      <c r="V6" s="0" t="n">
        <v>6</v>
      </c>
      <c r="W6" s="0" t="n">
        <v>961</v>
      </c>
      <c r="X6" s="0" t="n">
        <v>8979</v>
      </c>
      <c r="Y6" s="0" t="n">
        <v>9116</v>
      </c>
      <c r="Z6" s="0" t="n">
        <v>8609</v>
      </c>
      <c r="AA6" s="0" t="n">
        <v>7463</v>
      </c>
      <c r="AB6" s="0" t="n">
        <v>6537</v>
      </c>
      <c r="AC6" s="0" t="n">
        <v>5597</v>
      </c>
      <c r="AD6" s="0" t="n">
        <v>4758</v>
      </c>
      <c r="AE6" s="0" t="n">
        <v>4055</v>
      </c>
      <c r="AF6" s="0" t="n">
        <v>3172</v>
      </c>
      <c r="AG6" s="0" t="n">
        <v>2492</v>
      </c>
      <c r="AH6" s="0" t="n">
        <v>1975</v>
      </c>
      <c r="AI6" s="0" t="n">
        <v>1607</v>
      </c>
      <c r="AJ6" s="0" t="n">
        <v>1506</v>
      </c>
      <c r="AK6" s="0" t="n">
        <v>1236</v>
      </c>
      <c r="AL6" s="0" t="n">
        <v>969</v>
      </c>
      <c r="AM6" s="0" t="n">
        <v>605</v>
      </c>
      <c r="AN6" s="0" t="n">
        <v>331</v>
      </c>
      <c r="AO6" s="0" t="n">
        <v>233</v>
      </c>
      <c r="AP6" s="0" t="n">
        <v>109</v>
      </c>
      <c r="AQ6" s="0" t="n">
        <v>67</v>
      </c>
      <c r="AR6" s="0" t="n">
        <v>12</v>
      </c>
      <c r="AS6" s="0" t="n">
        <v>945</v>
      </c>
    </row>
    <row r="7" customFormat="false" ht="12.75" hidden="false" customHeight="false" outlineLevel="0" collapsed="false">
      <c r="A7" s="0" t="s">
        <v>16</v>
      </c>
      <c r="B7" s="0" t="n">
        <v>3486</v>
      </c>
      <c r="C7" s="0" t="n">
        <v>3767</v>
      </c>
      <c r="D7" s="0" t="n">
        <v>3739</v>
      </c>
      <c r="E7" s="0" t="n">
        <v>2933</v>
      </c>
      <c r="F7" s="0" t="n">
        <v>2290</v>
      </c>
      <c r="G7" s="0" t="n">
        <v>1874</v>
      </c>
      <c r="H7" s="0" t="n">
        <v>1592</v>
      </c>
      <c r="I7" s="0" t="n">
        <v>1528</v>
      </c>
      <c r="J7" s="0" t="n">
        <v>1263</v>
      </c>
      <c r="K7" s="0" t="n">
        <v>1033</v>
      </c>
      <c r="L7" s="0" t="n">
        <v>792</v>
      </c>
      <c r="M7" s="0" t="n">
        <v>572</v>
      </c>
      <c r="N7" s="0" t="n">
        <v>559</v>
      </c>
      <c r="O7" s="0" t="n">
        <v>465</v>
      </c>
      <c r="P7" s="0" t="n">
        <v>408</v>
      </c>
      <c r="Q7" s="0" t="n">
        <v>271</v>
      </c>
      <c r="R7" s="0" t="n">
        <v>160</v>
      </c>
      <c r="S7" s="0" t="n">
        <v>92</v>
      </c>
      <c r="T7" s="0" t="n">
        <v>35</v>
      </c>
      <c r="U7" s="0" t="n">
        <v>24</v>
      </c>
      <c r="V7" s="0" t="n">
        <v>2</v>
      </c>
      <c r="W7" s="0" t="n">
        <v>315</v>
      </c>
      <c r="X7" s="0" t="n">
        <v>3347</v>
      </c>
      <c r="Y7" s="0" t="n">
        <v>3615</v>
      </c>
      <c r="Z7" s="0" t="n">
        <v>3855</v>
      </c>
      <c r="AA7" s="0" t="n">
        <v>3459</v>
      </c>
      <c r="AB7" s="0" t="n">
        <v>3007</v>
      </c>
      <c r="AC7" s="0" t="n">
        <v>2277</v>
      </c>
      <c r="AD7" s="0" t="n">
        <v>1980</v>
      </c>
      <c r="AE7" s="0" t="n">
        <v>1729</v>
      </c>
      <c r="AF7" s="0" t="n">
        <v>1431</v>
      </c>
      <c r="AG7" s="0" t="n">
        <v>1055</v>
      </c>
      <c r="AH7" s="0" t="n">
        <v>802</v>
      </c>
      <c r="AI7" s="0" t="n">
        <v>649</v>
      </c>
      <c r="AJ7" s="0" t="n">
        <v>595</v>
      </c>
      <c r="AK7" s="0" t="n">
        <v>493</v>
      </c>
      <c r="AL7" s="0" t="n">
        <v>383</v>
      </c>
      <c r="AM7" s="0" t="n">
        <v>277</v>
      </c>
      <c r="AN7" s="0" t="n">
        <v>182</v>
      </c>
      <c r="AO7" s="0" t="n">
        <v>112</v>
      </c>
      <c r="AP7" s="0" t="n">
        <v>48</v>
      </c>
      <c r="AQ7" s="0" t="n">
        <v>24</v>
      </c>
      <c r="AR7" s="0" t="n">
        <v>4</v>
      </c>
      <c r="AS7" s="0" t="n">
        <v>293</v>
      </c>
    </row>
    <row r="8" customFormat="false" ht="12.75" hidden="false" customHeight="false" outlineLevel="0" collapsed="false">
      <c r="A8" s="0" t="s">
        <v>18</v>
      </c>
      <c r="B8" s="0" t="n">
        <v>4127</v>
      </c>
      <c r="C8" s="0" t="n">
        <v>4544</v>
      </c>
      <c r="D8" s="0" t="n">
        <v>4580</v>
      </c>
      <c r="E8" s="0" t="n">
        <v>3547</v>
      </c>
      <c r="F8" s="0" t="n">
        <v>2733</v>
      </c>
      <c r="G8" s="0" t="n">
        <v>2260</v>
      </c>
      <c r="H8" s="0" t="n">
        <v>2061</v>
      </c>
      <c r="I8" s="0" t="n">
        <v>1828</v>
      </c>
      <c r="J8" s="0" t="n">
        <v>1452</v>
      </c>
      <c r="K8" s="0" t="n">
        <v>1137</v>
      </c>
      <c r="L8" s="0" t="n">
        <v>979</v>
      </c>
      <c r="M8" s="0" t="n">
        <v>708</v>
      </c>
      <c r="N8" s="0" t="n">
        <v>705</v>
      </c>
      <c r="O8" s="0" t="n">
        <v>496</v>
      </c>
      <c r="P8" s="0" t="n">
        <v>482</v>
      </c>
      <c r="Q8" s="0" t="n">
        <v>273</v>
      </c>
      <c r="R8" s="0" t="n">
        <v>137</v>
      </c>
      <c r="S8" s="0" t="n">
        <v>97</v>
      </c>
      <c r="T8" s="0" t="n">
        <v>34</v>
      </c>
      <c r="U8" s="0" t="n">
        <v>29</v>
      </c>
      <c r="V8" s="0" t="n">
        <v>8</v>
      </c>
      <c r="W8" s="0" t="n">
        <v>551</v>
      </c>
      <c r="X8" s="0" t="n">
        <v>3979</v>
      </c>
      <c r="Y8" s="0" t="n">
        <v>4429</v>
      </c>
      <c r="Z8" s="0" t="n">
        <v>4451</v>
      </c>
      <c r="AA8" s="0" t="n">
        <v>4265</v>
      </c>
      <c r="AB8" s="0" t="n">
        <v>3523</v>
      </c>
      <c r="AC8" s="0" t="n">
        <v>2920</v>
      </c>
      <c r="AD8" s="0" t="n">
        <v>2523</v>
      </c>
      <c r="AE8" s="0" t="n">
        <v>2111</v>
      </c>
      <c r="AF8" s="0" t="n">
        <v>1706</v>
      </c>
      <c r="AG8" s="0" t="n">
        <v>1254</v>
      </c>
      <c r="AH8" s="0" t="n">
        <v>977</v>
      </c>
      <c r="AI8" s="0" t="n">
        <v>787</v>
      </c>
      <c r="AJ8" s="0" t="n">
        <v>721</v>
      </c>
      <c r="AK8" s="0" t="n">
        <v>581</v>
      </c>
      <c r="AL8" s="0" t="n">
        <v>490</v>
      </c>
      <c r="AM8" s="0" t="n">
        <v>283</v>
      </c>
      <c r="AN8" s="0" t="n">
        <v>171</v>
      </c>
      <c r="AO8" s="0" t="n">
        <v>125</v>
      </c>
      <c r="AP8" s="0" t="n">
        <v>57</v>
      </c>
      <c r="AQ8" s="0" t="n">
        <v>27</v>
      </c>
      <c r="AR8" s="0" t="n">
        <v>5</v>
      </c>
      <c r="AS8" s="0" t="n">
        <v>585</v>
      </c>
    </row>
    <row r="9" customFormat="false" ht="12.75" hidden="false" customHeight="false" outlineLevel="0" collapsed="false">
      <c r="A9" s="0" t="s">
        <v>20</v>
      </c>
      <c r="B9" s="0" t="n">
        <v>329</v>
      </c>
      <c r="C9" s="0" t="n">
        <v>397</v>
      </c>
      <c r="D9" s="0" t="n">
        <v>353</v>
      </c>
      <c r="E9" s="0" t="n">
        <v>266</v>
      </c>
      <c r="F9" s="0" t="n">
        <v>150</v>
      </c>
      <c r="G9" s="0" t="n">
        <v>112</v>
      </c>
      <c r="H9" s="0" t="n">
        <v>109</v>
      </c>
      <c r="I9" s="0" t="n">
        <v>112</v>
      </c>
      <c r="J9" s="0" t="n">
        <v>94</v>
      </c>
      <c r="K9" s="0" t="n">
        <v>66</v>
      </c>
      <c r="L9" s="0" t="n">
        <v>85</v>
      </c>
      <c r="M9" s="0" t="n">
        <v>98</v>
      </c>
      <c r="N9" s="0" t="n">
        <v>87</v>
      </c>
      <c r="O9" s="0" t="n">
        <v>71</v>
      </c>
      <c r="P9" s="0" t="n">
        <v>54</v>
      </c>
      <c r="Q9" s="0" t="n">
        <v>35</v>
      </c>
      <c r="R9" s="0" t="n">
        <v>33</v>
      </c>
      <c r="S9" s="0" t="n">
        <v>20</v>
      </c>
      <c r="T9" s="0" t="n">
        <v>6</v>
      </c>
      <c r="U9" s="0" t="n">
        <v>2</v>
      </c>
      <c r="V9" s="0" t="n">
        <v>2</v>
      </c>
      <c r="W9" s="0" t="n">
        <v>21</v>
      </c>
      <c r="X9" s="0" t="n">
        <v>343</v>
      </c>
      <c r="Y9" s="0" t="n">
        <v>399</v>
      </c>
      <c r="Z9" s="0" t="n">
        <v>363</v>
      </c>
      <c r="AA9" s="0" t="n">
        <v>274</v>
      </c>
      <c r="AB9" s="0" t="n">
        <v>177</v>
      </c>
      <c r="AC9" s="0" t="n">
        <v>177</v>
      </c>
      <c r="AD9" s="0" t="n">
        <v>126</v>
      </c>
      <c r="AE9" s="0" t="n">
        <v>114</v>
      </c>
      <c r="AF9" s="0" t="n">
        <v>105</v>
      </c>
      <c r="AG9" s="0" t="n">
        <v>103</v>
      </c>
      <c r="AH9" s="0" t="n">
        <v>95</v>
      </c>
      <c r="AI9" s="0" t="n">
        <v>94</v>
      </c>
      <c r="AJ9" s="0" t="n">
        <v>93</v>
      </c>
      <c r="AK9" s="0" t="n">
        <v>63</v>
      </c>
      <c r="AL9" s="0" t="n">
        <v>39</v>
      </c>
      <c r="AM9" s="0" t="n">
        <v>49</v>
      </c>
      <c r="AN9" s="0" t="n">
        <v>29</v>
      </c>
      <c r="AO9" s="0" t="n">
        <v>15</v>
      </c>
      <c r="AP9" s="0" t="n">
        <v>9</v>
      </c>
      <c r="AQ9" s="0" t="n">
        <v>9</v>
      </c>
      <c r="AR9" s="0" t="n">
        <v>3</v>
      </c>
      <c r="AS9" s="0" t="n">
        <v>17</v>
      </c>
    </row>
    <row r="10" customFormat="false" ht="12.75" hidden="false" customHeight="false" outlineLevel="0" collapsed="false">
      <c r="A10" s="0" t="s">
        <v>22</v>
      </c>
      <c r="B10" s="0" t="n">
        <v>21743</v>
      </c>
      <c r="C10" s="0" t="n">
        <v>22408</v>
      </c>
      <c r="D10" s="0" t="n">
        <v>21711</v>
      </c>
      <c r="E10" s="0" t="n">
        <v>19293</v>
      </c>
      <c r="F10" s="0" t="n">
        <v>16820</v>
      </c>
      <c r="G10" s="0" t="n">
        <v>14516</v>
      </c>
      <c r="H10" s="0" t="n">
        <v>13033</v>
      </c>
      <c r="I10" s="0" t="n">
        <v>11753</v>
      </c>
      <c r="J10" s="0" t="n">
        <v>9870</v>
      </c>
      <c r="K10" s="0" t="n">
        <v>7581</v>
      </c>
      <c r="L10" s="0" t="n">
        <v>6091</v>
      </c>
      <c r="M10" s="0" t="n">
        <v>4287</v>
      </c>
      <c r="N10" s="0" t="n">
        <v>3441</v>
      </c>
      <c r="O10" s="0" t="n">
        <v>2660</v>
      </c>
      <c r="P10" s="0" t="n">
        <v>2064</v>
      </c>
      <c r="Q10" s="0" t="n">
        <v>1302</v>
      </c>
      <c r="R10" s="0" t="n">
        <v>678</v>
      </c>
      <c r="S10" s="0" t="n">
        <v>424</v>
      </c>
      <c r="T10" s="0" t="n">
        <v>201</v>
      </c>
      <c r="U10" s="0" t="n">
        <v>85</v>
      </c>
      <c r="V10" s="0" t="n">
        <v>26</v>
      </c>
      <c r="W10" s="0" t="n">
        <v>2772</v>
      </c>
      <c r="X10" s="0" t="n">
        <v>21281</v>
      </c>
      <c r="Y10" s="0" t="n">
        <v>22159</v>
      </c>
      <c r="Z10" s="0" t="n">
        <v>21282</v>
      </c>
      <c r="AA10" s="0" t="n">
        <v>21131</v>
      </c>
      <c r="AB10" s="0" t="n">
        <v>20388</v>
      </c>
      <c r="AC10" s="0" t="n">
        <v>17665</v>
      </c>
      <c r="AD10" s="0" t="n">
        <v>15498</v>
      </c>
      <c r="AE10" s="0" t="n">
        <v>13774</v>
      </c>
      <c r="AF10" s="0" t="n">
        <v>11432</v>
      </c>
      <c r="AG10" s="0" t="n">
        <v>8381</v>
      </c>
      <c r="AH10" s="0" t="n">
        <v>6629</v>
      </c>
      <c r="AI10" s="0" t="n">
        <v>4689</v>
      </c>
      <c r="AJ10" s="0" t="n">
        <v>4030</v>
      </c>
      <c r="AK10" s="0" t="n">
        <v>2955</v>
      </c>
      <c r="AL10" s="0" t="n">
        <v>2384</v>
      </c>
      <c r="AM10" s="0" t="n">
        <v>1604</v>
      </c>
      <c r="AN10" s="0" t="n">
        <v>937</v>
      </c>
      <c r="AO10" s="0" t="n">
        <v>650</v>
      </c>
      <c r="AP10" s="0" t="n">
        <v>309</v>
      </c>
      <c r="AQ10" s="0" t="n">
        <v>144</v>
      </c>
      <c r="AR10" s="0" t="n">
        <v>26</v>
      </c>
      <c r="AS10" s="0" t="n">
        <v>2851</v>
      </c>
    </row>
    <row r="11" customFormat="false" ht="12.75" hidden="false" customHeight="false" outlineLevel="0" collapsed="false">
      <c r="A11" s="0" t="s">
        <v>24</v>
      </c>
      <c r="B11" s="0" t="n">
        <v>2262</v>
      </c>
      <c r="C11" s="0" t="n">
        <v>2456</v>
      </c>
      <c r="D11" s="0" t="n">
        <v>2667</v>
      </c>
      <c r="E11" s="0" t="n">
        <v>1857</v>
      </c>
      <c r="F11" s="0" t="n">
        <v>1289</v>
      </c>
      <c r="G11" s="0" t="n">
        <v>1078</v>
      </c>
      <c r="H11" s="0" t="n">
        <v>993</v>
      </c>
      <c r="I11" s="0" t="n">
        <v>855</v>
      </c>
      <c r="J11" s="0" t="n">
        <v>772</v>
      </c>
      <c r="K11" s="0" t="n">
        <v>623</v>
      </c>
      <c r="L11" s="0" t="n">
        <v>588</v>
      </c>
      <c r="M11" s="0" t="n">
        <v>536</v>
      </c>
      <c r="N11" s="0" t="n">
        <v>465</v>
      </c>
      <c r="O11" s="0" t="n">
        <v>391</v>
      </c>
      <c r="P11" s="0" t="n">
        <v>323</v>
      </c>
      <c r="Q11" s="0" t="n">
        <v>243</v>
      </c>
      <c r="R11" s="0" t="n">
        <v>154</v>
      </c>
      <c r="S11" s="0" t="n">
        <v>120</v>
      </c>
      <c r="T11" s="0" t="n">
        <v>50</v>
      </c>
      <c r="U11" s="0" t="n">
        <v>23</v>
      </c>
      <c r="V11" s="0" t="n">
        <v>9</v>
      </c>
      <c r="W11" s="0" t="n">
        <v>228</v>
      </c>
      <c r="X11" s="0" t="n">
        <v>2277</v>
      </c>
      <c r="Y11" s="0" t="n">
        <v>2480</v>
      </c>
      <c r="Z11" s="0" t="n">
        <v>2537</v>
      </c>
      <c r="AA11" s="0" t="n">
        <v>2336</v>
      </c>
      <c r="AB11" s="0" t="n">
        <v>1911</v>
      </c>
      <c r="AC11" s="0" t="n">
        <v>1504</v>
      </c>
      <c r="AD11" s="0" t="n">
        <v>1265</v>
      </c>
      <c r="AE11" s="0" t="n">
        <v>1117</v>
      </c>
      <c r="AF11" s="0" t="n">
        <v>880</v>
      </c>
      <c r="AG11" s="0" t="n">
        <v>773</v>
      </c>
      <c r="AH11" s="0" t="n">
        <v>683</v>
      </c>
      <c r="AI11" s="0" t="n">
        <v>563</v>
      </c>
      <c r="AJ11" s="0" t="n">
        <v>517</v>
      </c>
      <c r="AK11" s="0" t="n">
        <v>396</v>
      </c>
      <c r="AL11" s="0" t="n">
        <v>289</v>
      </c>
      <c r="AM11" s="0" t="n">
        <v>220</v>
      </c>
      <c r="AN11" s="0" t="n">
        <v>175</v>
      </c>
      <c r="AO11" s="0" t="n">
        <v>102</v>
      </c>
      <c r="AP11" s="0" t="n">
        <v>46</v>
      </c>
      <c r="AQ11" s="0" t="n">
        <v>22</v>
      </c>
      <c r="AR11" s="0" t="n">
        <v>5</v>
      </c>
      <c r="AS11" s="0" t="n">
        <v>229</v>
      </c>
    </row>
    <row r="12" customFormat="false" ht="12.75" hidden="false" customHeight="false" outlineLevel="0" collapsed="false">
      <c r="A12" s="0" t="s">
        <v>26</v>
      </c>
      <c r="B12" s="0" t="n">
        <v>4451</v>
      </c>
      <c r="C12" s="0" t="n">
        <v>4800</v>
      </c>
      <c r="D12" s="0" t="n">
        <v>4595</v>
      </c>
      <c r="E12" s="0" t="n">
        <v>3401</v>
      </c>
      <c r="F12" s="0" t="n">
        <v>2489</v>
      </c>
      <c r="G12" s="0" t="n">
        <v>2093</v>
      </c>
      <c r="H12" s="0" t="n">
        <v>1860</v>
      </c>
      <c r="I12" s="0" t="n">
        <v>1693</v>
      </c>
      <c r="J12" s="0" t="n">
        <v>1364</v>
      </c>
      <c r="K12" s="0" t="n">
        <v>1030</v>
      </c>
      <c r="L12" s="0" t="n">
        <v>845</v>
      </c>
      <c r="M12" s="0" t="n">
        <v>712</v>
      </c>
      <c r="N12" s="0" t="n">
        <v>636</v>
      </c>
      <c r="O12" s="0" t="n">
        <v>517</v>
      </c>
      <c r="P12" s="0" t="n">
        <v>414</v>
      </c>
      <c r="Q12" s="0" t="n">
        <v>287</v>
      </c>
      <c r="R12" s="0" t="n">
        <v>163</v>
      </c>
      <c r="S12" s="0" t="n">
        <v>106</v>
      </c>
      <c r="T12" s="0" t="n">
        <v>50</v>
      </c>
      <c r="U12" s="0" t="n">
        <v>28</v>
      </c>
      <c r="V12" s="0" t="n">
        <v>6</v>
      </c>
      <c r="W12" s="0" t="n">
        <v>314</v>
      </c>
      <c r="X12" s="0" t="n">
        <v>4468</v>
      </c>
      <c r="Y12" s="0" t="n">
        <v>4967</v>
      </c>
      <c r="Z12" s="0" t="n">
        <v>4516</v>
      </c>
      <c r="AA12" s="0" t="n">
        <v>3970</v>
      </c>
      <c r="AB12" s="0" t="n">
        <v>3437</v>
      </c>
      <c r="AC12" s="0" t="n">
        <v>2680</v>
      </c>
      <c r="AD12" s="0" t="n">
        <v>2323</v>
      </c>
      <c r="AE12" s="0" t="n">
        <v>2022</v>
      </c>
      <c r="AF12" s="0" t="n">
        <v>1544</v>
      </c>
      <c r="AG12" s="0" t="n">
        <v>1199</v>
      </c>
      <c r="AH12" s="0" t="n">
        <v>1001</v>
      </c>
      <c r="AI12" s="0" t="n">
        <v>804</v>
      </c>
      <c r="AJ12" s="0" t="n">
        <v>723</v>
      </c>
      <c r="AK12" s="0" t="n">
        <v>613</v>
      </c>
      <c r="AL12" s="0" t="n">
        <v>472</v>
      </c>
      <c r="AM12" s="0" t="n">
        <v>343</v>
      </c>
      <c r="AN12" s="0" t="n">
        <v>157</v>
      </c>
      <c r="AO12" s="0" t="n">
        <v>117</v>
      </c>
      <c r="AP12" s="0" t="n">
        <v>68</v>
      </c>
      <c r="AQ12" s="0" t="n">
        <v>32</v>
      </c>
      <c r="AR12" s="0" t="n">
        <v>7</v>
      </c>
      <c r="AS12" s="0" t="n">
        <v>325</v>
      </c>
    </row>
    <row r="13" customFormat="false" ht="12.75" hidden="false" customHeight="false" outlineLevel="0" collapsed="false">
      <c r="A13" s="0" t="s">
        <v>28</v>
      </c>
      <c r="B13" s="0" t="n">
        <v>566</v>
      </c>
      <c r="C13" s="0" t="n">
        <v>652</v>
      </c>
      <c r="D13" s="0" t="n">
        <v>752</v>
      </c>
      <c r="E13" s="0" t="n">
        <v>509</v>
      </c>
      <c r="F13" s="0" t="n">
        <v>290</v>
      </c>
      <c r="G13" s="0" t="n">
        <v>270</v>
      </c>
      <c r="H13" s="0" t="n">
        <v>298</v>
      </c>
      <c r="I13" s="0" t="n">
        <v>261</v>
      </c>
      <c r="J13" s="0" t="n">
        <v>233</v>
      </c>
      <c r="K13" s="0" t="n">
        <v>177</v>
      </c>
      <c r="L13" s="0" t="n">
        <v>123</v>
      </c>
      <c r="M13" s="0" t="n">
        <v>124</v>
      </c>
      <c r="N13" s="0" t="n">
        <v>131</v>
      </c>
      <c r="O13" s="0" t="n">
        <v>142</v>
      </c>
      <c r="P13" s="0" t="n">
        <v>100</v>
      </c>
      <c r="Q13" s="0" t="n">
        <v>74</v>
      </c>
      <c r="R13" s="0" t="n">
        <v>52</v>
      </c>
      <c r="S13" s="0" t="n">
        <v>34</v>
      </c>
      <c r="T13" s="0" t="n">
        <v>21</v>
      </c>
      <c r="U13" s="0" t="n">
        <v>3</v>
      </c>
      <c r="V13" s="0" t="n">
        <v>1</v>
      </c>
      <c r="W13" s="0" t="n">
        <v>48</v>
      </c>
      <c r="X13" s="0" t="n">
        <v>551</v>
      </c>
      <c r="Y13" s="0" t="n">
        <v>640</v>
      </c>
      <c r="Z13" s="0" t="n">
        <v>714</v>
      </c>
      <c r="AA13" s="0" t="n">
        <v>588</v>
      </c>
      <c r="AB13" s="0" t="n">
        <v>476</v>
      </c>
      <c r="AC13" s="0" t="n">
        <v>413</v>
      </c>
      <c r="AD13" s="0" t="n">
        <v>365</v>
      </c>
      <c r="AE13" s="0" t="n">
        <v>303</v>
      </c>
      <c r="AF13" s="0" t="n">
        <v>249</v>
      </c>
      <c r="AG13" s="0" t="n">
        <v>202</v>
      </c>
      <c r="AH13" s="0" t="n">
        <v>190</v>
      </c>
      <c r="AI13" s="0" t="n">
        <v>148</v>
      </c>
      <c r="AJ13" s="0" t="n">
        <v>148</v>
      </c>
      <c r="AK13" s="0" t="n">
        <v>135</v>
      </c>
      <c r="AL13" s="0" t="n">
        <v>115</v>
      </c>
      <c r="AM13" s="0" t="n">
        <v>78</v>
      </c>
      <c r="AN13" s="0" t="n">
        <v>57</v>
      </c>
      <c r="AO13" s="0" t="n">
        <v>36</v>
      </c>
      <c r="AP13" s="0" t="n">
        <v>9</v>
      </c>
      <c r="AQ13" s="0" t="n">
        <v>12</v>
      </c>
      <c r="AR13" s="0" t="n">
        <v>3</v>
      </c>
      <c r="AS13" s="0" t="n">
        <v>54</v>
      </c>
    </row>
    <row r="14" customFormat="false" ht="12.75" hidden="false" customHeight="false" outlineLevel="0" collapsed="false">
      <c r="A14" s="0" t="s">
        <v>30</v>
      </c>
      <c r="B14" s="0" t="n">
        <v>4548</v>
      </c>
      <c r="C14" s="0" t="n">
        <v>4818</v>
      </c>
      <c r="D14" s="0" t="n">
        <v>4810</v>
      </c>
      <c r="E14" s="0" t="n">
        <v>4098</v>
      </c>
      <c r="F14" s="0" t="n">
        <v>3419</v>
      </c>
      <c r="G14" s="0" t="n">
        <v>2839</v>
      </c>
      <c r="H14" s="0" t="n">
        <v>2681</v>
      </c>
      <c r="I14" s="0" t="n">
        <v>2276</v>
      </c>
      <c r="J14" s="0" t="n">
        <v>2000</v>
      </c>
      <c r="K14" s="0" t="n">
        <v>1545</v>
      </c>
      <c r="L14" s="0" t="n">
        <v>1258</v>
      </c>
      <c r="M14" s="0" t="n">
        <v>940</v>
      </c>
      <c r="N14" s="0" t="n">
        <v>835</v>
      </c>
      <c r="O14" s="0" t="n">
        <v>695</v>
      </c>
      <c r="P14" s="0" t="n">
        <v>517</v>
      </c>
      <c r="Q14" s="0" t="n">
        <v>388</v>
      </c>
      <c r="R14" s="0" t="n">
        <v>212</v>
      </c>
      <c r="S14" s="0" t="n">
        <v>146</v>
      </c>
      <c r="T14" s="0" t="n">
        <v>63</v>
      </c>
      <c r="U14" s="0" t="n">
        <v>30</v>
      </c>
      <c r="V14" s="0" t="n">
        <v>4</v>
      </c>
      <c r="W14" s="0" t="n">
        <v>538</v>
      </c>
      <c r="X14" s="0" t="n">
        <v>4566</v>
      </c>
      <c r="Y14" s="0" t="n">
        <v>4758</v>
      </c>
      <c r="Z14" s="0" t="n">
        <v>4558</v>
      </c>
      <c r="AA14" s="0" t="n">
        <v>4635</v>
      </c>
      <c r="AB14" s="0" t="n">
        <v>4373</v>
      </c>
      <c r="AC14" s="0" t="n">
        <v>3658</v>
      </c>
      <c r="AD14" s="0" t="n">
        <v>3206</v>
      </c>
      <c r="AE14" s="0" t="n">
        <v>2681</v>
      </c>
      <c r="AF14" s="0" t="n">
        <v>2172</v>
      </c>
      <c r="AG14" s="0" t="n">
        <v>1741</v>
      </c>
      <c r="AH14" s="0" t="n">
        <v>1390</v>
      </c>
      <c r="AI14" s="0" t="n">
        <v>1007</v>
      </c>
      <c r="AJ14" s="0" t="n">
        <v>941</v>
      </c>
      <c r="AK14" s="0" t="n">
        <v>775</v>
      </c>
      <c r="AL14" s="0" t="n">
        <v>673</v>
      </c>
      <c r="AM14" s="0" t="n">
        <v>395</v>
      </c>
      <c r="AN14" s="0" t="n">
        <v>245</v>
      </c>
      <c r="AO14" s="0" t="n">
        <v>188</v>
      </c>
      <c r="AP14" s="0" t="n">
        <v>76</v>
      </c>
      <c r="AQ14" s="0" t="n">
        <v>52</v>
      </c>
      <c r="AR14" s="0" t="n">
        <v>13</v>
      </c>
      <c r="AS14" s="0" t="n">
        <v>596</v>
      </c>
    </row>
    <row r="15" customFormat="false" ht="12.75" hidden="false" customHeight="false" outlineLevel="0" collapsed="false">
      <c r="A15" s="0" t="s">
        <v>32</v>
      </c>
      <c r="B15" s="0" t="n">
        <v>1564</v>
      </c>
      <c r="C15" s="0" t="n">
        <v>1661</v>
      </c>
      <c r="D15" s="0" t="n">
        <v>1618</v>
      </c>
      <c r="E15" s="0" t="n">
        <v>1205</v>
      </c>
      <c r="F15" s="0" t="n">
        <v>907</v>
      </c>
      <c r="G15" s="0" t="n">
        <v>691</v>
      </c>
      <c r="H15" s="0" t="n">
        <v>682</v>
      </c>
      <c r="I15" s="0" t="n">
        <v>643</v>
      </c>
      <c r="J15" s="0" t="n">
        <v>573</v>
      </c>
      <c r="K15" s="0" t="n">
        <v>450</v>
      </c>
      <c r="L15" s="0" t="n">
        <v>414</v>
      </c>
      <c r="M15" s="0" t="n">
        <v>326</v>
      </c>
      <c r="N15" s="0" t="n">
        <v>328</v>
      </c>
      <c r="O15" s="0" t="n">
        <v>245</v>
      </c>
      <c r="P15" s="0" t="n">
        <v>202</v>
      </c>
      <c r="Q15" s="0" t="n">
        <v>145</v>
      </c>
      <c r="R15" s="0" t="n">
        <v>104</v>
      </c>
      <c r="S15" s="0" t="n">
        <v>57</v>
      </c>
      <c r="T15" s="0" t="n">
        <v>32</v>
      </c>
      <c r="U15" s="0" t="n">
        <v>12</v>
      </c>
      <c r="V15" s="0" t="n">
        <v>5</v>
      </c>
      <c r="W15" s="0" t="n">
        <v>126</v>
      </c>
      <c r="X15" s="0" t="n">
        <v>1476</v>
      </c>
      <c r="Y15" s="0" t="n">
        <v>1687</v>
      </c>
      <c r="Z15" s="0" t="n">
        <v>1670</v>
      </c>
      <c r="AA15" s="0" t="n">
        <v>1467</v>
      </c>
      <c r="AB15" s="0" t="n">
        <v>1296</v>
      </c>
      <c r="AC15" s="0" t="n">
        <v>1004</v>
      </c>
      <c r="AD15" s="0" t="n">
        <v>910</v>
      </c>
      <c r="AE15" s="0" t="n">
        <v>761</v>
      </c>
      <c r="AF15" s="0" t="n">
        <v>627</v>
      </c>
      <c r="AG15" s="0" t="n">
        <v>477</v>
      </c>
      <c r="AH15" s="0" t="n">
        <v>440</v>
      </c>
      <c r="AI15" s="0" t="n">
        <v>388</v>
      </c>
      <c r="AJ15" s="0" t="n">
        <v>387</v>
      </c>
      <c r="AK15" s="0" t="n">
        <v>300</v>
      </c>
      <c r="AL15" s="0" t="n">
        <v>217</v>
      </c>
      <c r="AM15" s="0" t="n">
        <v>154</v>
      </c>
      <c r="AN15" s="0" t="n">
        <v>109</v>
      </c>
      <c r="AO15" s="0" t="n">
        <v>64</v>
      </c>
      <c r="AP15" s="0" t="n">
        <v>37</v>
      </c>
      <c r="AQ15" s="0" t="n">
        <v>19</v>
      </c>
      <c r="AR15" s="0" t="n">
        <v>5</v>
      </c>
      <c r="AS15" s="0" t="n">
        <v>125</v>
      </c>
    </row>
    <row r="16" customFormat="false" ht="12.75" hidden="false" customHeight="false" outlineLevel="0" collapsed="false">
      <c r="A16" s="0" t="s">
        <v>34</v>
      </c>
      <c r="B16" s="0" t="n">
        <v>1485</v>
      </c>
      <c r="C16" s="0" t="n">
        <v>1508</v>
      </c>
      <c r="D16" s="0" t="n">
        <v>1360</v>
      </c>
      <c r="E16" s="0" t="n">
        <v>949</v>
      </c>
      <c r="F16" s="0" t="n">
        <v>694</v>
      </c>
      <c r="G16" s="0" t="n">
        <v>615</v>
      </c>
      <c r="H16" s="0" t="n">
        <v>553</v>
      </c>
      <c r="I16" s="0" t="n">
        <v>476</v>
      </c>
      <c r="J16" s="0" t="n">
        <v>394</v>
      </c>
      <c r="K16" s="0" t="n">
        <v>302</v>
      </c>
      <c r="L16" s="0" t="n">
        <v>261</v>
      </c>
      <c r="M16" s="0" t="n">
        <v>194</v>
      </c>
      <c r="N16" s="0" t="n">
        <v>165</v>
      </c>
      <c r="O16" s="0" t="n">
        <v>168</v>
      </c>
      <c r="P16" s="0" t="n">
        <v>122</v>
      </c>
      <c r="Q16" s="0" t="n">
        <v>89</v>
      </c>
      <c r="R16" s="0" t="n">
        <v>44</v>
      </c>
      <c r="S16" s="0" t="n">
        <v>37</v>
      </c>
      <c r="T16" s="0" t="n">
        <v>15</v>
      </c>
      <c r="U16" s="0" t="n">
        <v>8</v>
      </c>
      <c r="V16" s="0" t="n">
        <v>3</v>
      </c>
      <c r="W16" s="0" t="n">
        <v>68</v>
      </c>
      <c r="X16" s="0" t="n">
        <v>1406</v>
      </c>
      <c r="Y16" s="0" t="n">
        <v>1422</v>
      </c>
      <c r="Z16" s="0" t="n">
        <v>1369</v>
      </c>
      <c r="AA16" s="0" t="n">
        <v>1205</v>
      </c>
      <c r="AB16" s="0" t="n">
        <v>991</v>
      </c>
      <c r="AC16" s="0" t="n">
        <v>740</v>
      </c>
      <c r="AD16" s="0" t="n">
        <v>683</v>
      </c>
      <c r="AE16" s="0" t="n">
        <v>551</v>
      </c>
      <c r="AF16" s="0" t="n">
        <v>419</v>
      </c>
      <c r="AG16" s="0" t="n">
        <v>346</v>
      </c>
      <c r="AH16" s="0" t="n">
        <v>262</v>
      </c>
      <c r="AI16" s="0" t="n">
        <v>211</v>
      </c>
      <c r="AJ16" s="0" t="n">
        <v>201</v>
      </c>
      <c r="AK16" s="0" t="n">
        <v>166</v>
      </c>
      <c r="AL16" s="0" t="n">
        <v>139</v>
      </c>
      <c r="AM16" s="0" t="n">
        <v>115</v>
      </c>
      <c r="AN16" s="0" t="n">
        <v>55</v>
      </c>
      <c r="AO16" s="0" t="n">
        <v>38</v>
      </c>
      <c r="AP16" s="0" t="n">
        <v>18</v>
      </c>
      <c r="AQ16" s="0" t="n">
        <v>8</v>
      </c>
      <c r="AR16" s="0" t="n">
        <v>4</v>
      </c>
      <c r="AS16" s="0" t="n">
        <v>84</v>
      </c>
    </row>
    <row r="17" customFormat="false" ht="12.75" hidden="false" customHeight="false" outlineLevel="0" collapsed="false">
      <c r="A17" s="0" t="s">
        <v>119</v>
      </c>
      <c r="B17" s="0" t="n">
        <v>9199</v>
      </c>
      <c r="C17" s="0" t="n">
        <v>9290</v>
      </c>
      <c r="D17" s="0" t="n">
        <v>8801</v>
      </c>
      <c r="E17" s="0" t="n">
        <v>6602</v>
      </c>
      <c r="F17" s="0" t="n">
        <v>4903</v>
      </c>
      <c r="G17" s="0" t="n">
        <v>4016</v>
      </c>
      <c r="H17" s="0" t="n">
        <v>3467</v>
      </c>
      <c r="I17" s="0" t="n">
        <v>2999</v>
      </c>
      <c r="J17" s="0" t="n">
        <v>2440</v>
      </c>
      <c r="K17" s="0" t="n">
        <v>1940</v>
      </c>
      <c r="L17" s="0" t="n">
        <v>1610</v>
      </c>
      <c r="M17" s="0" t="n">
        <v>1334</v>
      </c>
      <c r="N17" s="0" t="n">
        <v>1109</v>
      </c>
      <c r="O17" s="0" t="n">
        <v>923</v>
      </c>
      <c r="P17" s="0" t="n">
        <v>745</v>
      </c>
      <c r="Q17" s="0" t="n">
        <v>558</v>
      </c>
      <c r="R17" s="0" t="n">
        <v>304</v>
      </c>
      <c r="S17" s="0" t="n">
        <v>215</v>
      </c>
      <c r="T17" s="0" t="n">
        <v>91</v>
      </c>
      <c r="U17" s="0" t="n">
        <v>41</v>
      </c>
      <c r="V17" s="0" t="n">
        <v>4</v>
      </c>
      <c r="W17" s="0" t="n">
        <v>512</v>
      </c>
      <c r="X17" s="0" t="n">
        <v>8757</v>
      </c>
      <c r="Y17" s="0" t="n">
        <v>9396</v>
      </c>
      <c r="Z17" s="0" t="n">
        <v>8701</v>
      </c>
      <c r="AA17" s="0" t="n">
        <v>7841</v>
      </c>
      <c r="AB17" s="0" t="n">
        <v>6607</v>
      </c>
      <c r="AC17" s="0" t="n">
        <v>5140</v>
      </c>
      <c r="AD17" s="0" t="n">
        <v>4338</v>
      </c>
      <c r="AE17" s="0" t="n">
        <v>3754</v>
      </c>
      <c r="AF17" s="0" t="n">
        <v>2890</v>
      </c>
      <c r="AG17" s="0" t="n">
        <v>2177</v>
      </c>
      <c r="AH17" s="0" t="n">
        <v>1771</v>
      </c>
      <c r="AI17" s="0" t="n">
        <v>1481</v>
      </c>
      <c r="AJ17" s="0" t="n">
        <v>1255</v>
      </c>
      <c r="AK17" s="0" t="n">
        <v>1047</v>
      </c>
      <c r="AL17" s="0" t="n">
        <v>827</v>
      </c>
      <c r="AM17" s="0" t="n">
        <v>597</v>
      </c>
      <c r="AN17" s="0" t="n">
        <v>340</v>
      </c>
      <c r="AO17" s="0" t="n">
        <v>241</v>
      </c>
      <c r="AP17" s="0" t="n">
        <v>103</v>
      </c>
      <c r="AQ17" s="0" t="n">
        <v>61</v>
      </c>
      <c r="AR17" s="0" t="n">
        <v>9</v>
      </c>
      <c r="AS17" s="0" t="n">
        <v>558</v>
      </c>
    </row>
    <row r="18" customFormat="false" ht="12.75" hidden="false" customHeight="false" outlineLevel="0" collapsed="false">
      <c r="A18" s="0" t="s">
        <v>38</v>
      </c>
      <c r="B18" s="0" t="n">
        <v>7917</v>
      </c>
      <c r="C18" s="0" t="n">
        <v>8556</v>
      </c>
      <c r="D18" s="0" t="n">
        <v>8195</v>
      </c>
      <c r="E18" s="0" t="n">
        <v>7455</v>
      </c>
      <c r="F18" s="0" t="n">
        <v>6868</v>
      </c>
      <c r="G18" s="0" t="n">
        <v>5620</v>
      </c>
      <c r="H18" s="0" t="n">
        <v>4913</v>
      </c>
      <c r="I18" s="0" t="n">
        <v>4410</v>
      </c>
      <c r="J18" s="0" t="n">
        <v>3507</v>
      </c>
      <c r="K18" s="0" t="n">
        <v>2708</v>
      </c>
      <c r="L18" s="0" t="n">
        <v>2116</v>
      </c>
      <c r="M18" s="0" t="n">
        <v>1524</v>
      </c>
      <c r="N18" s="0" t="n">
        <v>1287</v>
      </c>
      <c r="O18" s="0" t="n">
        <v>963</v>
      </c>
      <c r="P18" s="0" t="n">
        <v>674</v>
      </c>
      <c r="Q18" s="0" t="n">
        <v>492</v>
      </c>
      <c r="R18" s="0" t="n">
        <v>219</v>
      </c>
      <c r="S18" s="0" t="n">
        <v>160</v>
      </c>
      <c r="T18" s="0" t="n">
        <v>45</v>
      </c>
      <c r="U18" s="0" t="n">
        <v>34</v>
      </c>
      <c r="V18" s="0" t="n">
        <v>9</v>
      </c>
      <c r="W18" s="0" t="n">
        <v>685</v>
      </c>
      <c r="X18" s="0" t="n">
        <v>7790</v>
      </c>
      <c r="Y18" s="0" t="n">
        <v>8415</v>
      </c>
      <c r="Z18" s="0" t="n">
        <v>8030</v>
      </c>
      <c r="AA18" s="0" t="n">
        <v>7782</v>
      </c>
      <c r="AB18" s="0" t="n">
        <v>7488</v>
      </c>
      <c r="AC18" s="0" t="n">
        <v>6394</v>
      </c>
      <c r="AD18" s="0" t="n">
        <v>5561</v>
      </c>
      <c r="AE18" s="0" t="n">
        <v>4999</v>
      </c>
      <c r="AF18" s="0" t="n">
        <v>3806</v>
      </c>
      <c r="AG18" s="0" t="n">
        <v>2849</v>
      </c>
      <c r="AH18" s="0" t="n">
        <v>2344</v>
      </c>
      <c r="AI18" s="0" t="n">
        <v>1712</v>
      </c>
      <c r="AJ18" s="0" t="n">
        <v>1529</v>
      </c>
      <c r="AK18" s="0" t="n">
        <v>1206</v>
      </c>
      <c r="AL18" s="0" t="n">
        <v>846</v>
      </c>
      <c r="AM18" s="0" t="n">
        <v>688</v>
      </c>
      <c r="AN18" s="0" t="n">
        <v>393</v>
      </c>
      <c r="AO18" s="0" t="n">
        <v>233</v>
      </c>
      <c r="AP18" s="0" t="n">
        <v>92</v>
      </c>
      <c r="AQ18" s="0" t="n">
        <v>57</v>
      </c>
      <c r="AR18" s="0" t="n">
        <v>11</v>
      </c>
      <c r="AS18" s="0" t="n">
        <v>614</v>
      </c>
    </row>
    <row r="19" customFormat="false" ht="12.75" hidden="false" customHeight="false" outlineLevel="0" collapsed="false">
      <c r="A19" s="0" t="s">
        <v>40</v>
      </c>
      <c r="B19" s="0" t="n">
        <v>1230</v>
      </c>
      <c r="C19" s="0" t="n">
        <v>1270</v>
      </c>
      <c r="D19" s="0" t="n">
        <v>1230</v>
      </c>
      <c r="E19" s="0" t="n">
        <v>944</v>
      </c>
      <c r="F19" s="0" t="n">
        <v>610</v>
      </c>
      <c r="G19" s="0" t="n">
        <v>545</v>
      </c>
      <c r="H19" s="0" t="n">
        <v>468</v>
      </c>
      <c r="I19" s="0" t="n">
        <v>511</v>
      </c>
      <c r="J19" s="0" t="n">
        <v>369</v>
      </c>
      <c r="K19" s="0" t="n">
        <v>322</v>
      </c>
      <c r="L19" s="0" t="n">
        <v>314</v>
      </c>
      <c r="M19" s="0" t="n">
        <v>282</v>
      </c>
      <c r="N19" s="0" t="n">
        <v>284</v>
      </c>
      <c r="O19" s="0" t="n">
        <v>212</v>
      </c>
      <c r="P19" s="0" t="n">
        <v>194</v>
      </c>
      <c r="Q19" s="0" t="n">
        <v>120</v>
      </c>
      <c r="R19" s="0" t="n">
        <v>67</v>
      </c>
      <c r="S19" s="0" t="n">
        <v>42</v>
      </c>
      <c r="T19" s="0" t="n">
        <v>18</v>
      </c>
      <c r="U19" s="0" t="n">
        <v>9</v>
      </c>
      <c r="V19" s="0" t="n">
        <v>2</v>
      </c>
      <c r="W19" s="0" t="n">
        <v>53</v>
      </c>
      <c r="X19" s="0" t="n">
        <v>1234</v>
      </c>
      <c r="Y19" s="0" t="n">
        <v>1174</v>
      </c>
      <c r="Z19" s="0" t="n">
        <v>1220</v>
      </c>
      <c r="AA19" s="0" t="n">
        <v>1163</v>
      </c>
      <c r="AB19" s="0" t="n">
        <v>1069</v>
      </c>
      <c r="AC19" s="0" t="n">
        <v>885</v>
      </c>
      <c r="AD19" s="0" t="n">
        <v>690</v>
      </c>
      <c r="AE19" s="0" t="n">
        <v>631</v>
      </c>
      <c r="AF19" s="0" t="n">
        <v>450</v>
      </c>
      <c r="AG19" s="0" t="n">
        <v>407</v>
      </c>
      <c r="AH19" s="0" t="n">
        <v>368</v>
      </c>
      <c r="AI19" s="0" t="n">
        <v>283</v>
      </c>
      <c r="AJ19" s="0" t="n">
        <v>302</v>
      </c>
      <c r="AK19" s="0" t="n">
        <v>197</v>
      </c>
      <c r="AL19" s="0" t="n">
        <v>184</v>
      </c>
      <c r="AM19" s="0" t="n">
        <v>123</v>
      </c>
      <c r="AN19" s="0" t="n">
        <v>78</v>
      </c>
      <c r="AO19" s="0" t="n">
        <v>43</v>
      </c>
      <c r="AP19" s="0" t="n">
        <v>12</v>
      </c>
      <c r="AQ19" s="0" t="n">
        <v>12</v>
      </c>
      <c r="AR19" s="0" t="n">
        <v>8</v>
      </c>
      <c r="AS19" s="0" t="n">
        <v>64</v>
      </c>
    </row>
    <row r="20" customFormat="false" ht="12.75" hidden="false" customHeight="false" outlineLevel="0" collapsed="false">
      <c r="A20" s="0" t="s">
        <v>42</v>
      </c>
      <c r="B20" s="0" t="n">
        <v>27596</v>
      </c>
      <c r="C20" s="0" t="n">
        <v>26833</v>
      </c>
      <c r="D20" s="0" t="n">
        <v>25417</v>
      </c>
      <c r="E20" s="0" t="n">
        <v>21653</v>
      </c>
      <c r="F20" s="0" t="n">
        <v>18125</v>
      </c>
      <c r="G20" s="0" t="n">
        <v>16899</v>
      </c>
      <c r="H20" s="0" t="n">
        <v>14440</v>
      </c>
      <c r="I20" s="0" t="n">
        <v>12704</v>
      </c>
      <c r="J20" s="0" t="n">
        <v>10630</v>
      </c>
      <c r="K20" s="0" t="n">
        <v>8428</v>
      </c>
      <c r="L20" s="0" t="n">
        <v>6904</v>
      </c>
      <c r="M20" s="0" t="n">
        <v>5020</v>
      </c>
      <c r="N20" s="0" t="n">
        <v>4229</v>
      </c>
      <c r="O20" s="0" t="n">
        <v>3101</v>
      </c>
      <c r="P20" s="0" t="n">
        <v>2594</v>
      </c>
      <c r="Q20" s="0" t="n">
        <v>1699</v>
      </c>
      <c r="R20" s="0" t="n">
        <v>862</v>
      </c>
      <c r="S20" s="0" t="n">
        <v>525</v>
      </c>
      <c r="T20" s="0" t="n">
        <v>239</v>
      </c>
      <c r="U20" s="0" t="n">
        <v>124</v>
      </c>
      <c r="V20" s="0" t="n">
        <v>24</v>
      </c>
      <c r="W20" s="0" t="n">
        <v>2550</v>
      </c>
      <c r="X20" s="0" t="n">
        <v>26659</v>
      </c>
      <c r="Y20" s="0" t="n">
        <v>26267</v>
      </c>
      <c r="Z20" s="0" t="n">
        <v>25131</v>
      </c>
      <c r="AA20" s="0" t="n">
        <v>23672</v>
      </c>
      <c r="AB20" s="0" t="n">
        <v>22579</v>
      </c>
      <c r="AC20" s="0" t="n">
        <v>20288</v>
      </c>
      <c r="AD20" s="0" t="n">
        <v>17354</v>
      </c>
      <c r="AE20" s="0" t="n">
        <v>14793</v>
      </c>
      <c r="AF20" s="0" t="n">
        <v>12259</v>
      </c>
      <c r="AG20" s="0" t="n">
        <v>9175</v>
      </c>
      <c r="AH20" s="0" t="n">
        <v>7448</v>
      </c>
      <c r="AI20" s="0" t="n">
        <v>5519</v>
      </c>
      <c r="AJ20" s="0" t="n">
        <v>4892</v>
      </c>
      <c r="AK20" s="0" t="n">
        <v>3598</v>
      </c>
      <c r="AL20" s="0" t="n">
        <v>2902</v>
      </c>
      <c r="AM20" s="0" t="n">
        <v>1860</v>
      </c>
      <c r="AN20" s="0" t="n">
        <v>1108</v>
      </c>
      <c r="AO20" s="0" t="n">
        <v>727</v>
      </c>
      <c r="AP20" s="0" t="n">
        <v>375</v>
      </c>
      <c r="AQ20" s="0" t="n">
        <v>201</v>
      </c>
      <c r="AR20" s="0" t="n">
        <v>53</v>
      </c>
      <c r="AS20" s="0" t="n">
        <v>2678</v>
      </c>
    </row>
    <row r="21" customFormat="false" ht="12.75" hidden="false" customHeight="false" outlineLevel="0" collapsed="false">
      <c r="A21" s="0" t="s">
        <v>44</v>
      </c>
      <c r="B21" s="0" t="n">
        <v>1768</v>
      </c>
      <c r="C21" s="0" t="n">
        <v>1797</v>
      </c>
      <c r="D21" s="0" t="n">
        <v>1879</v>
      </c>
      <c r="E21" s="0" t="n">
        <v>1468</v>
      </c>
      <c r="F21" s="0" t="n">
        <v>1233</v>
      </c>
      <c r="G21" s="0" t="n">
        <v>1066</v>
      </c>
      <c r="H21" s="0" t="n">
        <v>962</v>
      </c>
      <c r="I21" s="0" t="n">
        <v>874</v>
      </c>
      <c r="J21" s="0" t="n">
        <v>771</v>
      </c>
      <c r="K21" s="0" t="n">
        <v>552</v>
      </c>
      <c r="L21" s="0" t="n">
        <v>511</v>
      </c>
      <c r="M21" s="0" t="n">
        <v>448</v>
      </c>
      <c r="N21" s="0" t="n">
        <v>428</v>
      </c>
      <c r="O21" s="0" t="n">
        <v>344</v>
      </c>
      <c r="P21" s="0" t="n">
        <v>272</v>
      </c>
      <c r="Q21" s="0" t="n">
        <v>161</v>
      </c>
      <c r="R21" s="0" t="n">
        <v>89</v>
      </c>
      <c r="S21" s="0" t="n">
        <v>64</v>
      </c>
      <c r="T21" s="0" t="n">
        <v>48</v>
      </c>
      <c r="U21" s="0" t="n">
        <v>14</v>
      </c>
      <c r="V21" s="0" t="n">
        <v>6</v>
      </c>
      <c r="W21" s="0" t="n">
        <v>151</v>
      </c>
      <c r="X21" s="0" t="n">
        <v>1778</v>
      </c>
      <c r="Y21" s="0" t="n">
        <v>1830</v>
      </c>
      <c r="Z21" s="0" t="n">
        <v>1734</v>
      </c>
      <c r="AA21" s="0" t="n">
        <v>1820</v>
      </c>
      <c r="AB21" s="0" t="n">
        <v>1740</v>
      </c>
      <c r="AC21" s="0" t="n">
        <v>1395</v>
      </c>
      <c r="AD21" s="0" t="n">
        <v>1260</v>
      </c>
      <c r="AE21" s="0" t="n">
        <v>1036</v>
      </c>
      <c r="AF21" s="0" t="n">
        <v>829</v>
      </c>
      <c r="AG21" s="0" t="n">
        <v>716</v>
      </c>
      <c r="AH21" s="0" t="n">
        <v>602</v>
      </c>
      <c r="AI21" s="0" t="n">
        <v>450</v>
      </c>
      <c r="AJ21" s="0" t="n">
        <v>458</v>
      </c>
      <c r="AK21" s="0" t="n">
        <v>330</v>
      </c>
      <c r="AL21" s="0" t="n">
        <v>294</v>
      </c>
      <c r="AM21" s="0" t="n">
        <v>169</v>
      </c>
      <c r="AN21" s="0" t="n">
        <v>119</v>
      </c>
      <c r="AO21" s="0" t="n">
        <v>90</v>
      </c>
      <c r="AP21" s="0" t="n">
        <v>50</v>
      </c>
      <c r="AQ21" s="0" t="n">
        <v>20</v>
      </c>
      <c r="AR21" s="0" t="n">
        <v>4</v>
      </c>
      <c r="AS21" s="0" t="n">
        <v>173</v>
      </c>
    </row>
    <row r="22" customFormat="false" ht="12.75" hidden="false" customHeight="false" outlineLevel="0" collapsed="false">
      <c r="A22" s="0" t="s">
        <v>46</v>
      </c>
      <c r="B22" s="0" t="n">
        <v>3395</v>
      </c>
      <c r="C22" s="0" t="n">
        <v>3765</v>
      </c>
      <c r="D22" s="0" t="n">
        <v>3918</v>
      </c>
      <c r="E22" s="0" t="n">
        <v>2822</v>
      </c>
      <c r="F22" s="0" t="n">
        <v>1993</v>
      </c>
      <c r="G22" s="0" t="n">
        <v>1605</v>
      </c>
      <c r="H22" s="0" t="n">
        <v>1474</v>
      </c>
      <c r="I22" s="0" t="n">
        <v>1345</v>
      </c>
      <c r="J22" s="0" t="n">
        <v>1151</v>
      </c>
      <c r="K22" s="0" t="n">
        <v>915</v>
      </c>
      <c r="L22" s="0" t="n">
        <v>792</v>
      </c>
      <c r="M22" s="0" t="n">
        <v>666</v>
      </c>
      <c r="N22" s="0" t="n">
        <v>632</v>
      </c>
      <c r="O22" s="0" t="n">
        <v>554</v>
      </c>
      <c r="P22" s="0" t="n">
        <v>438</v>
      </c>
      <c r="Q22" s="0" t="n">
        <v>376</v>
      </c>
      <c r="R22" s="0" t="n">
        <v>218</v>
      </c>
      <c r="S22" s="0" t="n">
        <v>135</v>
      </c>
      <c r="T22" s="0" t="n">
        <v>55</v>
      </c>
      <c r="U22" s="0" t="n">
        <v>29</v>
      </c>
      <c r="V22" s="0" t="n">
        <v>2</v>
      </c>
      <c r="W22" s="0" t="n">
        <v>306</v>
      </c>
      <c r="X22" s="0" t="n">
        <v>3308</v>
      </c>
      <c r="Y22" s="0" t="n">
        <v>3776</v>
      </c>
      <c r="Z22" s="0" t="n">
        <v>3975</v>
      </c>
      <c r="AA22" s="0" t="n">
        <v>3426</v>
      </c>
      <c r="AB22" s="0" t="n">
        <v>2582</v>
      </c>
      <c r="AC22" s="0" t="n">
        <v>2025</v>
      </c>
      <c r="AD22" s="0" t="n">
        <v>1686</v>
      </c>
      <c r="AE22" s="0" t="n">
        <v>1520</v>
      </c>
      <c r="AF22" s="0" t="n">
        <v>1185</v>
      </c>
      <c r="AG22" s="0" t="n">
        <v>976</v>
      </c>
      <c r="AH22" s="0" t="n">
        <v>793</v>
      </c>
      <c r="AI22" s="0" t="n">
        <v>697</v>
      </c>
      <c r="AJ22" s="0" t="n">
        <v>693</v>
      </c>
      <c r="AK22" s="0" t="n">
        <v>557</v>
      </c>
      <c r="AL22" s="0" t="n">
        <v>449</v>
      </c>
      <c r="AM22" s="0" t="n">
        <v>326</v>
      </c>
      <c r="AN22" s="0" t="n">
        <v>208</v>
      </c>
      <c r="AO22" s="0" t="n">
        <v>125</v>
      </c>
      <c r="AP22" s="0" t="n">
        <v>62</v>
      </c>
      <c r="AQ22" s="0" t="n">
        <v>28</v>
      </c>
      <c r="AR22" s="0" t="n">
        <v>8</v>
      </c>
      <c r="AS22" s="0" t="n">
        <v>320</v>
      </c>
    </row>
    <row r="23" customFormat="false" ht="12.75" hidden="false" customHeight="false" outlineLevel="0" collapsed="false">
      <c r="A23" s="0" t="s">
        <v>48</v>
      </c>
      <c r="B23" s="0" t="n">
        <v>70848</v>
      </c>
      <c r="C23" s="0" t="n">
        <v>70137</v>
      </c>
      <c r="D23" s="0" t="n">
        <v>63792</v>
      </c>
      <c r="E23" s="0" t="n">
        <v>61214</v>
      </c>
      <c r="F23" s="0" t="n">
        <v>54257</v>
      </c>
      <c r="G23" s="0" t="n">
        <v>46833</v>
      </c>
      <c r="H23" s="0" t="n">
        <v>41059</v>
      </c>
      <c r="I23" s="0" t="n">
        <v>34588</v>
      </c>
      <c r="J23" s="0" t="n">
        <v>28090</v>
      </c>
      <c r="K23" s="0" t="n">
        <v>20743</v>
      </c>
      <c r="L23" s="0" t="n">
        <v>17202</v>
      </c>
      <c r="M23" s="0" t="n">
        <v>12143</v>
      </c>
      <c r="N23" s="0" t="n">
        <v>9428</v>
      </c>
      <c r="O23" s="0" t="n">
        <v>6838</v>
      </c>
      <c r="P23" s="0" t="n">
        <v>5414</v>
      </c>
      <c r="Q23" s="0" t="n">
        <v>3565</v>
      </c>
      <c r="R23" s="0" t="n">
        <v>1913</v>
      </c>
      <c r="S23" s="0" t="n">
        <v>1152</v>
      </c>
      <c r="T23" s="0" t="n">
        <v>473</v>
      </c>
      <c r="U23" s="0" t="n">
        <v>245</v>
      </c>
      <c r="V23" s="0" t="n">
        <v>75</v>
      </c>
      <c r="W23" s="0" t="n">
        <v>4681</v>
      </c>
      <c r="X23" s="0" t="n">
        <v>67593</v>
      </c>
      <c r="Y23" s="0" t="n">
        <v>69185</v>
      </c>
      <c r="Z23" s="0" t="n">
        <v>62209</v>
      </c>
      <c r="AA23" s="0" t="n">
        <v>62305</v>
      </c>
      <c r="AB23" s="0" t="n">
        <v>59254</v>
      </c>
      <c r="AC23" s="0" t="n">
        <v>53060</v>
      </c>
      <c r="AD23" s="0" t="n">
        <v>45154</v>
      </c>
      <c r="AE23" s="0" t="n">
        <v>38290</v>
      </c>
      <c r="AF23" s="0" t="n">
        <v>30173</v>
      </c>
      <c r="AG23" s="0" t="n">
        <v>22500</v>
      </c>
      <c r="AH23" s="0" t="n">
        <v>18054</v>
      </c>
      <c r="AI23" s="0" t="n">
        <v>13168</v>
      </c>
      <c r="AJ23" s="0" t="n">
        <v>10698</v>
      </c>
      <c r="AK23" s="0" t="n">
        <v>8096</v>
      </c>
      <c r="AL23" s="0" t="n">
        <v>6177</v>
      </c>
      <c r="AM23" s="0" t="n">
        <v>4328</v>
      </c>
      <c r="AN23" s="0" t="n">
        <v>2549</v>
      </c>
      <c r="AO23" s="0" t="n">
        <v>1563</v>
      </c>
      <c r="AP23" s="0" t="n">
        <v>698</v>
      </c>
      <c r="AQ23" s="0" t="n">
        <v>365</v>
      </c>
      <c r="AR23" s="0" t="n">
        <v>96</v>
      </c>
      <c r="AS23" s="0" t="n">
        <v>4637</v>
      </c>
    </row>
    <row r="24" customFormat="false" ht="12.75" hidden="false" customHeight="false" outlineLevel="0" collapsed="false">
      <c r="A24" s="0" t="s">
        <v>49</v>
      </c>
      <c r="B24" s="0" t="n">
        <v>2320</v>
      </c>
      <c r="C24" s="0" t="n">
        <v>2373</v>
      </c>
      <c r="D24" s="0" t="n">
        <v>2353</v>
      </c>
      <c r="E24" s="0" t="n">
        <v>2171</v>
      </c>
      <c r="F24" s="0" t="n">
        <v>1886</v>
      </c>
      <c r="G24" s="0" t="n">
        <v>1837</v>
      </c>
      <c r="H24" s="0" t="n">
        <v>1573</v>
      </c>
      <c r="I24" s="0" t="n">
        <v>1464</v>
      </c>
      <c r="J24" s="0" t="n">
        <v>1194</v>
      </c>
      <c r="K24" s="0" t="n">
        <v>911</v>
      </c>
      <c r="L24" s="0" t="n">
        <v>823</v>
      </c>
      <c r="M24" s="0" t="n">
        <v>689</v>
      </c>
      <c r="N24" s="0" t="n">
        <v>641</v>
      </c>
      <c r="O24" s="0" t="n">
        <v>550</v>
      </c>
      <c r="P24" s="0" t="n">
        <v>445</v>
      </c>
      <c r="Q24" s="0" t="n">
        <v>299</v>
      </c>
      <c r="R24" s="0" t="n">
        <v>142</v>
      </c>
      <c r="S24" s="0" t="n">
        <v>98</v>
      </c>
      <c r="T24" s="0" t="n">
        <v>36</v>
      </c>
      <c r="U24" s="0" t="n">
        <v>16</v>
      </c>
      <c r="V24" s="0" t="n">
        <v>4</v>
      </c>
      <c r="W24" s="0" t="n">
        <v>184</v>
      </c>
      <c r="X24" s="0" t="n">
        <v>2232</v>
      </c>
      <c r="Y24" s="0" t="n">
        <v>2384</v>
      </c>
      <c r="Z24" s="0" t="n">
        <v>2404</v>
      </c>
      <c r="AA24" s="0" t="n">
        <v>2366</v>
      </c>
      <c r="AB24" s="0" t="n">
        <v>2458</v>
      </c>
      <c r="AC24" s="0" t="n">
        <v>2377</v>
      </c>
      <c r="AD24" s="0" t="n">
        <v>2004</v>
      </c>
      <c r="AE24" s="0" t="n">
        <v>1798</v>
      </c>
      <c r="AF24" s="0" t="n">
        <v>1433</v>
      </c>
      <c r="AG24" s="0" t="n">
        <v>1150</v>
      </c>
      <c r="AH24" s="0" t="n">
        <v>968</v>
      </c>
      <c r="AI24" s="0" t="n">
        <v>803</v>
      </c>
      <c r="AJ24" s="0" t="n">
        <v>705</v>
      </c>
      <c r="AK24" s="0" t="n">
        <v>621</v>
      </c>
      <c r="AL24" s="0" t="n">
        <v>493</v>
      </c>
      <c r="AM24" s="0" t="n">
        <v>325</v>
      </c>
      <c r="AN24" s="0" t="n">
        <v>173</v>
      </c>
      <c r="AO24" s="0" t="n">
        <v>127</v>
      </c>
      <c r="AP24" s="0" t="n">
        <v>76</v>
      </c>
      <c r="AQ24" s="0" t="n">
        <v>28</v>
      </c>
      <c r="AR24" s="0" t="n">
        <v>6</v>
      </c>
      <c r="AS24" s="0" t="n">
        <v>192</v>
      </c>
    </row>
    <row r="25" customFormat="false" ht="12.75" hidden="false" customHeight="false" outlineLevel="0" collapsed="false">
      <c r="A25" s="0" t="s">
        <v>50</v>
      </c>
      <c r="B25" s="0" t="n">
        <v>1423</v>
      </c>
      <c r="C25" s="0" t="n">
        <v>1590</v>
      </c>
      <c r="D25" s="0" t="n">
        <v>1611</v>
      </c>
      <c r="E25" s="0" t="n">
        <v>988</v>
      </c>
      <c r="F25" s="0" t="n">
        <v>664</v>
      </c>
      <c r="G25" s="0" t="n">
        <v>567</v>
      </c>
      <c r="H25" s="0" t="n">
        <v>490</v>
      </c>
      <c r="I25" s="0" t="n">
        <v>449</v>
      </c>
      <c r="J25" s="0" t="n">
        <v>386</v>
      </c>
      <c r="K25" s="0" t="n">
        <v>309</v>
      </c>
      <c r="L25" s="0" t="n">
        <v>284</v>
      </c>
      <c r="M25" s="0" t="n">
        <v>240</v>
      </c>
      <c r="N25" s="0" t="n">
        <v>222</v>
      </c>
      <c r="O25" s="0" t="n">
        <v>186</v>
      </c>
      <c r="P25" s="0" t="n">
        <v>174</v>
      </c>
      <c r="Q25" s="0" t="n">
        <v>131</v>
      </c>
      <c r="R25" s="0" t="n">
        <v>75</v>
      </c>
      <c r="S25" s="0" t="n">
        <v>55</v>
      </c>
      <c r="T25" s="0" t="n">
        <v>33</v>
      </c>
      <c r="U25" s="0" t="n">
        <v>13</v>
      </c>
      <c r="V25" s="0" t="n">
        <v>1</v>
      </c>
      <c r="W25" s="0" t="n">
        <v>92</v>
      </c>
      <c r="X25" s="0" t="n">
        <v>1465</v>
      </c>
      <c r="Y25" s="0" t="n">
        <v>1560</v>
      </c>
      <c r="Z25" s="0" t="n">
        <v>1574</v>
      </c>
      <c r="AA25" s="0" t="n">
        <v>1277</v>
      </c>
      <c r="AB25" s="0" t="n">
        <v>943</v>
      </c>
      <c r="AC25" s="0" t="n">
        <v>693</v>
      </c>
      <c r="AD25" s="0" t="n">
        <v>610</v>
      </c>
      <c r="AE25" s="0" t="n">
        <v>542</v>
      </c>
      <c r="AF25" s="0" t="n">
        <v>429</v>
      </c>
      <c r="AG25" s="0" t="n">
        <v>336</v>
      </c>
      <c r="AH25" s="0" t="n">
        <v>344</v>
      </c>
      <c r="AI25" s="0" t="n">
        <v>258</v>
      </c>
      <c r="AJ25" s="0" t="n">
        <v>260</v>
      </c>
      <c r="AK25" s="0" t="n">
        <v>172</v>
      </c>
      <c r="AL25" s="0" t="n">
        <v>195</v>
      </c>
      <c r="AM25" s="0" t="n">
        <v>119</v>
      </c>
      <c r="AN25" s="0" t="n">
        <v>68</v>
      </c>
      <c r="AO25" s="0" t="n">
        <v>38</v>
      </c>
      <c r="AP25" s="0" t="n">
        <v>19</v>
      </c>
      <c r="AQ25" s="0" t="n">
        <v>14</v>
      </c>
      <c r="AR25" s="0" t="n">
        <v>2</v>
      </c>
      <c r="AS25" s="0" t="n">
        <v>83</v>
      </c>
    </row>
    <row r="26" customFormat="false" ht="12.75" hidden="false" customHeight="false" outlineLevel="0" collapsed="false">
      <c r="A26" s="0" t="s">
        <v>51</v>
      </c>
      <c r="B26" s="0" t="n">
        <v>8627</v>
      </c>
      <c r="C26" s="0" t="n">
        <v>9006</v>
      </c>
      <c r="D26" s="0" t="n">
        <v>9351</v>
      </c>
      <c r="E26" s="0" t="n">
        <v>7203</v>
      </c>
      <c r="F26" s="0" t="n">
        <v>5424</v>
      </c>
      <c r="G26" s="0" t="n">
        <v>4494</v>
      </c>
      <c r="H26" s="0" t="n">
        <v>3955</v>
      </c>
      <c r="I26" s="0" t="n">
        <v>3604</v>
      </c>
      <c r="J26" s="0" t="n">
        <v>3019</v>
      </c>
      <c r="K26" s="0" t="n">
        <v>2483</v>
      </c>
      <c r="L26" s="0" t="n">
        <v>2260</v>
      </c>
      <c r="M26" s="0" t="n">
        <v>1768</v>
      </c>
      <c r="N26" s="0" t="n">
        <v>1666</v>
      </c>
      <c r="O26" s="0" t="n">
        <v>1328</v>
      </c>
      <c r="P26" s="0" t="n">
        <v>1197</v>
      </c>
      <c r="Q26" s="0" t="n">
        <v>861</v>
      </c>
      <c r="R26" s="0" t="n">
        <v>479</v>
      </c>
      <c r="S26" s="0" t="n">
        <v>300</v>
      </c>
      <c r="T26" s="0" t="n">
        <v>134</v>
      </c>
      <c r="U26" s="0" t="n">
        <v>79</v>
      </c>
      <c r="V26" s="0" t="n">
        <v>21</v>
      </c>
      <c r="W26" s="0" t="n">
        <v>767</v>
      </c>
      <c r="X26" s="0" t="n">
        <v>8418</v>
      </c>
      <c r="Y26" s="0" t="n">
        <v>8747</v>
      </c>
      <c r="Z26" s="0" t="n">
        <v>9161</v>
      </c>
      <c r="AA26" s="0" t="n">
        <v>8332</v>
      </c>
      <c r="AB26" s="0" t="n">
        <v>7575</v>
      </c>
      <c r="AC26" s="0" t="n">
        <v>6147</v>
      </c>
      <c r="AD26" s="0" t="n">
        <v>5139</v>
      </c>
      <c r="AE26" s="0" t="n">
        <v>4401</v>
      </c>
      <c r="AF26" s="0" t="n">
        <v>3581</v>
      </c>
      <c r="AG26" s="0" t="n">
        <v>2978</v>
      </c>
      <c r="AH26" s="0" t="n">
        <v>2504</v>
      </c>
      <c r="AI26" s="0" t="n">
        <v>2083</v>
      </c>
      <c r="AJ26" s="0" t="n">
        <v>1953</v>
      </c>
      <c r="AK26" s="0" t="n">
        <v>1491</v>
      </c>
      <c r="AL26" s="0" t="n">
        <v>1240</v>
      </c>
      <c r="AM26" s="0" t="n">
        <v>813</v>
      </c>
      <c r="AN26" s="0" t="n">
        <v>534</v>
      </c>
      <c r="AO26" s="0" t="n">
        <v>278</v>
      </c>
      <c r="AP26" s="0" t="n">
        <v>153</v>
      </c>
      <c r="AQ26" s="0" t="n">
        <v>79</v>
      </c>
      <c r="AR26" s="0" t="n">
        <v>27</v>
      </c>
      <c r="AS26" s="0" t="n">
        <v>766</v>
      </c>
    </row>
    <row r="27" customFormat="false" ht="12.75" hidden="false" customHeight="false" outlineLevel="0" collapsed="false">
      <c r="A27" s="0" t="s">
        <v>52</v>
      </c>
      <c r="B27" s="0" t="n">
        <v>543</v>
      </c>
      <c r="C27" s="0" t="n">
        <v>559</v>
      </c>
      <c r="D27" s="0" t="n">
        <v>651</v>
      </c>
      <c r="E27" s="0" t="n">
        <v>498</v>
      </c>
      <c r="F27" s="0" t="n">
        <v>339</v>
      </c>
      <c r="G27" s="0" t="n">
        <v>289</v>
      </c>
      <c r="H27" s="0" t="n">
        <v>292</v>
      </c>
      <c r="I27" s="0" t="n">
        <v>237</v>
      </c>
      <c r="J27" s="0" t="n">
        <v>214</v>
      </c>
      <c r="K27" s="0" t="n">
        <v>184</v>
      </c>
      <c r="L27" s="0" t="n">
        <v>176</v>
      </c>
      <c r="M27" s="0" t="n">
        <v>143</v>
      </c>
      <c r="N27" s="0" t="n">
        <v>164</v>
      </c>
      <c r="O27" s="0" t="n">
        <v>130</v>
      </c>
      <c r="P27" s="0" t="n">
        <v>95</v>
      </c>
      <c r="Q27" s="0" t="n">
        <v>66</v>
      </c>
      <c r="R27" s="0" t="n">
        <v>42</v>
      </c>
      <c r="S27" s="0" t="n">
        <v>26</v>
      </c>
      <c r="T27" s="0" t="n">
        <v>11</v>
      </c>
      <c r="U27" s="0" t="n">
        <v>7</v>
      </c>
      <c r="V27" s="0" t="n">
        <v>2</v>
      </c>
      <c r="W27" s="0" t="n">
        <v>54</v>
      </c>
      <c r="X27" s="0" t="n">
        <v>546</v>
      </c>
      <c r="Y27" s="0" t="n">
        <v>620</v>
      </c>
      <c r="Z27" s="0" t="n">
        <v>616</v>
      </c>
      <c r="AA27" s="0" t="n">
        <v>592</v>
      </c>
      <c r="AB27" s="0" t="n">
        <v>617</v>
      </c>
      <c r="AC27" s="0" t="n">
        <v>472</v>
      </c>
      <c r="AD27" s="0" t="n">
        <v>368</v>
      </c>
      <c r="AE27" s="0" t="n">
        <v>324</v>
      </c>
      <c r="AF27" s="0" t="n">
        <v>255</v>
      </c>
      <c r="AG27" s="0" t="n">
        <v>227</v>
      </c>
      <c r="AH27" s="0" t="n">
        <v>234</v>
      </c>
      <c r="AI27" s="0" t="n">
        <v>189</v>
      </c>
      <c r="AJ27" s="0" t="n">
        <v>164</v>
      </c>
      <c r="AK27" s="0" t="n">
        <v>120</v>
      </c>
      <c r="AL27" s="0" t="n">
        <v>89</v>
      </c>
      <c r="AM27" s="0" t="n">
        <v>64</v>
      </c>
      <c r="AN27" s="0" t="n">
        <v>61</v>
      </c>
      <c r="AO27" s="0" t="n">
        <v>32</v>
      </c>
      <c r="AP27" s="0" t="n">
        <v>18</v>
      </c>
      <c r="AQ27" s="0" t="n">
        <v>9</v>
      </c>
      <c r="AR27" s="0" t="n">
        <v>2</v>
      </c>
      <c r="AS27" s="0" t="n">
        <v>57</v>
      </c>
    </row>
    <row r="28" customFormat="false" ht="12.75" hidden="false" customHeight="false" outlineLevel="0" collapsed="false">
      <c r="A28" s="0" t="s">
        <v>53</v>
      </c>
      <c r="B28" s="0" t="n">
        <v>3142</v>
      </c>
      <c r="C28" s="0" t="n">
        <v>3044</v>
      </c>
      <c r="D28" s="0" t="n">
        <v>2887</v>
      </c>
      <c r="E28" s="0" t="n">
        <v>2469</v>
      </c>
      <c r="F28" s="0" t="n">
        <v>1966</v>
      </c>
      <c r="G28" s="0" t="n">
        <v>1697</v>
      </c>
      <c r="H28" s="0" t="n">
        <v>1405</v>
      </c>
      <c r="I28" s="0" t="n">
        <v>1161</v>
      </c>
      <c r="J28" s="0" t="n">
        <v>910</v>
      </c>
      <c r="K28" s="0" t="n">
        <v>680</v>
      </c>
      <c r="L28" s="0" t="n">
        <v>539</v>
      </c>
      <c r="M28" s="0" t="n">
        <v>471</v>
      </c>
      <c r="N28" s="0" t="n">
        <v>349</v>
      </c>
      <c r="O28" s="0" t="n">
        <v>283</v>
      </c>
      <c r="P28" s="0" t="n">
        <v>256</v>
      </c>
      <c r="Q28" s="0" t="n">
        <v>184</v>
      </c>
      <c r="R28" s="0" t="n">
        <v>104</v>
      </c>
      <c r="S28" s="0" t="n">
        <v>82</v>
      </c>
      <c r="T28" s="0" t="n">
        <v>33</v>
      </c>
      <c r="U28" s="0" t="n">
        <v>15</v>
      </c>
      <c r="V28" s="0" t="n">
        <v>3</v>
      </c>
      <c r="W28" s="0" t="n">
        <v>108</v>
      </c>
      <c r="X28" s="0" t="n">
        <v>3026</v>
      </c>
      <c r="Y28" s="0" t="n">
        <v>2946</v>
      </c>
      <c r="Z28" s="0" t="n">
        <v>2770</v>
      </c>
      <c r="AA28" s="0" t="n">
        <v>2638</v>
      </c>
      <c r="AB28" s="0" t="n">
        <v>2346</v>
      </c>
      <c r="AC28" s="0" t="n">
        <v>1965</v>
      </c>
      <c r="AD28" s="0" t="n">
        <v>1556</v>
      </c>
      <c r="AE28" s="0" t="n">
        <v>1306</v>
      </c>
      <c r="AF28" s="0" t="n">
        <v>995</v>
      </c>
      <c r="AG28" s="0" t="n">
        <v>803</v>
      </c>
      <c r="AH28" s="0" t="n">
        <v>633</v>
      </c>
      <c r="AI28" s="0" t="n">
        <v>464</v>
      </c>
      <c r="AJ28" s="0" t="n">
        <v>411</v>
      </c>
      <c r="AK28" s="0" t="n">
        <v>333</v>
      </c>
      <c r="AL28" s="0" t="n">
        <v>255</v>
      </c>
      <c r="AM28" s="0" t="n">
        <v>179</v>
      </c>
      <c r="AN28" s="0" t="n">
        <v>114</v>
      </c>
      <c r="AO28" s="0" t="n">
        <v>80</v>
      </c>
      <c r="AP28" s="0" t="n">
        <v>31</v>
      </c>
      <c r="AQ28" s="0" t="n">
        <v>19</v>
      </c>
      <c r="AR28" s="0" t="n">
        <v>4</v>
      </c>
      <c r="AS28" s="0" t="n">
        <v>116</v>
      </c>
    </row>
    <row r="29" customFormat="false" ht="12.75" hidden="false" customHeight="false" outlineLevel="0" collapsed="false">
      <c r="A29" s="0" t="s">
        <v>54</v>
      </c>
      <c r="B29" s="0" t="n">
        <v>3342</v>
      </c>
      <c r="C29" s="0" t="n">
        <v>3587</v>
      </c>
      <c r="D29" s="0" t="n">
        <v>3489</v>
      </c>
      <c r="E29" s="0" t="n">
        <v>2603</v>
      </c>
      <c r="F29" s="0" t="n">
        <v>1911</v>
      </c>
      <c r="G29" s="0" t="n">
        <v>1663</v>
      </c>
      <c r="H29" s="0" t="n">
        <v>1382</v>
      </c>
      <c r="I29" s="0" t="n">
        <v>1244</v>
      </c>
      <c r="J29" s="0" t="n">
        <v>1080</v>
      </c>
      <c r="K29" s="0" t="n">
        <v>850</v>
      </c>
      <c r="L29" s="0" t="n">
        <v>719</v>
      </c>
      <c r="M29" s="0" t="n">
        <v>622</v>
      </c>
      <c r="N29" s="0" t="n">
        <v>529</v>
      </c>
      <c r="O29" s="0" t="n">
        <v>432</v>
      </c>
      <c r="P29" s="0" t="n">
        <v>403</v>
      </c>
      <c r="Q29" s="0" t="n">
        <v>279</v>
      </c>
      <c r="R29" s="0" t="n">
        <v>132</v>
      </c>
      <c r="S29" s="0" t="n">
        <v>99</v>
      </c>
      <c r="T29" s="0" t="n">
        <v>45</v>
      </c>
      <c r="U29" s="0" t="n">
        <v>11</v>
      </c>
      <c r="V29" s="0" t="n">
        <v>6</v>
      </c>
      <c r="W29" s="0" t="n">
        <v>132</v>
      </c>
      <c r="X29" s="0" t="n">
        <v>3359</v>
      </c>
      <c r="Y29" s="0" t="n">
        <v>3539</v>
      </c>
      <c r="Z29" s="0" t="n">
        <v>3550</v>
      </c>
      <c r="AA29" s="0" t="n">
        <v>3095</v>
      </c>
      <c r="AB29" s="0" t="n">
        <v>2662</v>
      </c>
      <c r="AC29" s="0" t="n">
        <v>1992</v>
      </c>
      <c r="AD29" s="0" t="n">
        <v>1759</v>
      </c>
      <c r="AE29" s="0" t="n">
        <v>1502</v>
      </c>
      <c r="AF29" s="0" t="n">
        <v>1131</v>
      </c>
      <c r="AG29" s="0" t="n">
        <v>973</v>
      </c>
      <c r="AH29" s="0" t="n">
        <v>818</v>
      </c>
      <c r="AI29" s="0" t="n">
        <v>642</v>
      </c>
      <c r="AJ29" s="0" t="n">
        <v>599</v>
      </c>
      <c r="AK29" s="0" t="n">
        <v>481</v>
      </c>
      <c r="AL29" s="0" t="n">
        <v>413</v>
      </c>
      <c r="AM29" s="0" t="n">
        <v>272</v>
      </c>
      <c r="AN29" s="0" t="n">
        <v>156</v>
      </c>
      <c r="AO29" s="0" t="n">
        <v>105</v>
      </c>
      <c r="AP29" s="0" t="n">
        <v>44</v>
      </c>
      <c r="AQ29" s="0" t="n">
        <v>40</v>
      </c>
      <c r="AR29" s="0" t="n">
        <v>10</v>
      </c>
      <c r="AS29" s="0" t="n">
        <v>123</v>
      </c>
    </row>
    <row r="30" customFormat="false" ht="12.75" hidden="false" customHeight="false" outlineLevel="0" collapsed="false">
      <c r="A30" s="0" t="s">
        <v>55</v>
      </c>
      <c r="B30" s="0" t="n">
        <v>12509</v>
      </c>
      <c r="C30" s="0" t="n">
        <v>12880</v>
      </c>
      <c r="D30" s="0" t="n">
        <v>12792</v>
      </c>
      <c r="E30" s="0" t="n">
        <v>11215</v>
      </c>
      <c r="F30" s="0" t="n">
        <v>9624</v>
      </c>
      <c r="G30" s="0" t="n">
        <v>8514</v>
      </c>
      <c r="H30" s="0" t="n">
        <v>7697</v>
      </c>
      <c r="I30" s="0" t="n">
        <v>7031</v>
      </c>
      <c r="J30" s="0" t="n">
        <v>5856</v>
      </c>
      <c r="K30" s="0" t="n">
        <v>4851</v>
      </c>
      <c r="L30" s="0" t="n">
        <v>3891</v>
      </c>
      <c r="M30" s="0" t="n">
        <v>2945</v>
      </c>
      <c r="N30" s="0" t="n">
        <v>2478</v>
      </c>
      <c r="O30" s="0" t="n">
        <v>1809</v>
      </c>
      <c r="P30" s="0" t="n">
        <v>1432</v>
      </c>
      <c r="Q30" s="0" t="n">
        <v>908</v>
      </c>
      <c r="R30" s="0" t="n">
        <v>536</v>
      </c>
      <c r="S30" s="0" t="n">
        <v>329</v>
      </c>
      <c r="T30" s="0" t="n">
        <v>146</v>
      </c>
      <c r="U30" s="0" t="n">
        <v>74</v>
      </c>
      <c r="V30" s="0" t="n">
        <v>15</v>
      </c>
      <c r="W30" s="0" t="n">
        <v>1095</v>
      </c>
      <c r="X30" s="0" t="n">
        <v>12383</v>
      </c>
      <c r="Y30" s="0" t="n">
        <v>12336</v>
      </c>
      <c r="Z30" s="0" t="n">
        <v>12475</v>
      </c>
      <c r="AA30" s="0" t="n">
        <v>12167</v>
      </c>
      <c r="AB30" s="0" t="n">
        <v>11590</v>
      </c>
      <c r="AC30" s="0" t="n">
        <v>10544</v>
      </c>
      <c r="AD30" s="0" t="n">
        <v>9323</v>
      </c>
      <c r="AE30" s="0" t="n">
        <v>8090</v>
      </c>
      <c r="AF30" s="0" t="n">
        <v>6682</v>
      </c>
      <c r="AG30" s="0" t="n">
        <v>5264</v>
      </c>
      <c r="AH30" s="0" t="n">
        <v>4278</v>
      </c>
      <c r="AI30" s="0" t="n">
        <v>3202</v>
      </c>
      <c r="AJ30" s="0" t="n">
        <v>2660</v>
      </c>
      <c r="AK30" s="0" t="n">
        <v>1948</v>
      </c>
      <c r="AL30" s="0" t="n">
        <v>1562</v>
      </c>
      <c r="AM30" s="0" t="n">
        <v>1029</v>
      </c>
      <c r="AN30" s="0" t="n">
        <v>612</v>
      </c>
      <c r="AO30" s="0" t="n">
        <v>440</v>
      </c>
      <c r="AP30" s="0" t="n">
        <v>191</v>
      </c>
      <c r="AQ30" s="0" t="n">
        <v>98</v>
      </c>
      <c r="AR30" s="0" t="n">
        <v>32</v>
      </c>
      <c r="AS30" s="0" t="n">
        <v>1121</v>
      </c>
    </row>
    <row r="31" customFormat="false" ht="12.75" hidden="false" customHeight="false" outlineLevel="0" collapsed="false">
      <c r="A31" s="0" t="s">
        <v>56</v>
      </c>
      <c r="B31" s="0" t="n">
        <v>4794</v>
      </c>
      <c r="C31" s="0" t="n">
        <v>5213</v>
      </c>
      <c r="D31" s="0" t="n">
        <v>5535</v>
      </c>
      <c r="E31" s="0" t="n">
        <v>4425</v>
      </c>
      <c r="F31" s="0" t="n">
        <v>3243</v>
      </c>
      <c r="G31" s="0" t="n">
        <v>2884</v>
      </c>
      <c r="H31" s="0" t="n">
        <v>2708</v>
      </c>
      <c r="I31" s="0" t="n">
        <v>2507</v>
      </c>
      <c r="J31" s="0" t="n">
        <v>2159</v>
      </c>
      <c r="K31" s="0" t="n">
        <v>1825</v>
      </c>
      <c r="L31" s="0" t="n">
        <v>1673</v>
      </c>
      <c r="M31" s="0" t="n">
        <v>1401</v>
      </c>
      <c r="N31" s="0" t="n">
        <v>1421</v>
      </c>
      <c r="O31" s="0" t="n">
        <v>1182</v>
      </c>
      <c r="P31" s="0" t="n">
        <v>990</v>
      </c>
      <c r="Q31" s="0" t="n">
        <v>688</v>
      </c>
      <c r="R31" s="0" t="n">
        <v>391</v>
      </c>
      <c r="S31" s="0" t="n">
        <v>229</v>
      </c>
      <c r="T31" s="0" t="n">
        <v>109</v>
      </c>
      <c r="U31" s="0" t="n">
        <v>53</v>
      </c>
      <c r="V31" s="0" t="n">
        <v>7</v>
      </c>
      <c r="W31" s="0" t="n">
        <v>724</v>
      </c>
      <c r="X31" s="0" t="n">
        <v>4626</v>
      </c>
      <c r="Y31" s="0" t="n">
        <v>5256</v>
      </c>
      <c r="Z31" s="0" t="n">
        <v>5699</v>
      </c>
      <c r="AA31" s="0" t="n">
        <v>5191</v>
      </c>
      <c r="AB31" s="0" t="n">
        <v>4702</v>
      </c>
      <c r="AC31" s="0" t="n">
        <v>3852</v>
      </c>
      <c r="AD31" s="0" t="n">
        <v>3414</v>
      </c>
      <c r="AE31" s="0" t="n">
        <v>3025</v>
      </c>
      <c r="AF31" s="0" t="n">
        <v>2651</v>
      </c>
      <c r="AG31" s="0" t="n">
        <v>2176</v>
      </c>
      <c r="AH31" s="0" t="n">
        <v>1922</v>
      </c>
      <c r="AI31" s="0" t="n">
        <v>1634</v>
      </c>
      <c r="AJ31" s="0" t="n">
        <v>1505</v>
      </c>
      <c r="AK31" s="0" t="n">
        <v>1267</v>
      </c>
      <c r="AL31" s="0" t="n">
        <v>1053</v>
      </c>
      <c r="AM31" s="0" t="n">
        <v>707</v>
      </c>
      <c r="AN31" s="0" t="n">
        <v>423</v>
      </c>
      <c r="AO31" s="0" t="n">
        <v>265</v>
      </c>
      <c r="AP31" s="0" t="n">
        <v>144</v>
      </c>
      <c r="AQ31" s="0" t="n">
        <v>80</v>
      </c>
      <c r="AR31" s="0" t="n">
        <v>20</v>
      </c>
      <c r="AS31" s="0" t="n">
        <v>785</v>
      </c>
    </row>
    <row r="32" customFormat="false" ht="12.75" hidden="false" customHeight="false" outlineLevel="0" collapsed="false">
      <c r="A32" s="0" t="s">
        <v>57</v>
      </c>
      <c r="B32" s="0" t="n">
        <v>2480</v>
      </c>
      <c r="C32" s="0" t="n">
        <v>2633</v>
      </c>
      <c r="D32" s="0" t="n">
        <v>2406</v>
      </c>
      <c r="E32" s="0" t="n">
        <v>1715</v>
      </c>
      <c r="F32" s="0" t="n">
        <v>1202</v>
      </c>
      <c r="G32" s="0" t="n">
        <v>890</v>
      </c>
      <c r="H32" s="0" t="n">
        <v>847</v>
      </c>
      <c r="I32" s="0" t="n">
        <v>706</v>
      </c>
      <c r="J32" s="0" t="n">
        <v>618</v>
      </c>
      <c r="K32" s="0" t="n">
        <v>438</v>
      </c>
      <c r="L32" s="0" t="n">
        <v>429</v>
      </c>
      <c r="M32" s="0" t="n">
        <v>317</v>
      </c>
      <c r="N32" s="0" t="n">
        <v>337</v>
      </c>
      <c r="O32" s="0" t="n">
        <v>286</v>
      </c>
      <c r="P32" s="0" t="n">
        <v>256</v>
      </c>
      <c r="Q32" s="0" t="n">
        <v>199</v>
      </c>
      <c r="R32" s="0" t="n">
        <v>84</v>
      </c>
      <c r="S32" s="0" t="n">
        <v>100</v>
      </c>
      <c r="T32" s="0" t="n">
        <v>33</v>
      </c>
      <c r="U32" s="0" t="n">
        <v>12</v>
      </c>
      <c r="V32" s="0" t="n">
        <v>2</v>
      </c>
      <c r="W32" s="0" t="n">
        <v>143</v>
      </c>
      <c r="X32" s="0" t="n">
        <v>2340</v>
      </c>
      <c r="Y32" s="0" t="n">
        <v>2506</v>
      </c>
      <c r="Z32" s="0" t="n">
        <v>2410</v>
      </c>
      <c r="AA32" s="0" t="n">
        <v>2044</v>
      </c>
      <c r="AB32" s="0" t="n">
        <v>1617</v>
      </c>
      <c r="AC32" s="0" t="n">
        <v>1309</v>
      </c>
      <c r="AD32" s="0" t="n">
        <v>1060</v>
      </c>
      <c r="AE32" s="0" t="n">
        <v>915</v>
      </c>
      <c r="AF32" s="0" t="n">
        <v>753</v>
      </c>
      <c r="AG32" s="0" t="n">
        <v>577</v>
      </c>
      <c r="AH32" s="0" t="n">
        <v>476</v>
      </c>
      <c r="AI32" s="0" t="n">
        <v>388</v>
      </c>
      <c r="AJ32" s="0" t="n">
        <v>414</v>
      </c>
      <c r="AK32" s="0" t="n">
        <v>303</v>
      </c>
      <c r="AL32" s="0" t="n">
        <v>260</v>
      </c>
      <c r="AM32" s="0" t="n">
        <v>185</v>
      </c>
      <c r="AN32" s="0" t="n">
        <v>121</v>
      </c>
      <c r="AO32" s="0" t="n">
        <v>68</v>
      </c>
      <c r="AP32" s="0" t="n">
        <v>37</v>
      </c>
      <c r="AQ32" s="0" t="n">
        <v>20</v>
      </c>
      <c r="AR32" s="0" t="n">
        <v>6</v>
      </c>
      <c r="AS32" s="0" t="n">
        <v>146</v>
      </c>
    </row>
    <row r="33" customFormat="false" ht="12.75" hidden="false" customHeight="false" outlineLevel="0" collapsed="false">
      <c r="A33" s="0" t="s">
        <v>58</v>
      </c>
      <c r="B33" s="0" t="n">
        <v>6783</v>
      </c>
      <c r="C33" s="0" t="n">
        <v>7481</v>
      </c>
      <c r="D33" s="0" t="n">
        <v>6996</v>
      </c>
      <c r="E33" s="0" t="n">
        <v>4436</v>
      </c>
      <c r="F33" s="0" t="n">
        <v>3214</v>
      </c>
      <c r="G33" s="0" t="n">
        <v>2588</v>
      </c>
      <c r="H33" s="0" t="n">
        <v>2312</v>
      </c>
      <c r="I33" s="0" t="n">
        <v>2103</v>
      </c>
      <c r="J33" s="0" t="n">
        <v>1655</v>
      </c>
      <c r="K33" s="0" t="n">
        <v>1493</v>
      </c>
      <c r="L33" s="0" t="n">
        <v>1210</v>
      </c>
      <c r="M33" s="0" t="n">
        <v>1036</v>
      </c>
      <c r="N33" s="0" t="n">
        <v>937</v>
      </c>
      <c r="O33" s="0" t="n">
        <v>801</v>
      </c>
      <c r="P33" s="0" t="n">
        <v>711</v>
      </c>
      <c r="Q33" s="0" t="n">
        <v>546</v>
      </c>
      <c r="R33" s="0" t="n">
        <v>253</v>
      </c>
      <c r="S33" s="0" t="n">
        <v>170</v>
      </c>
      <c r="T33" s="0" t="n">
        <v>83</v>
      </c>
      <c r="U33" s="0" t="n">
        <v>44</v>
      </c>
      <c r="V33" s="0" t="n">
        <v>4</v>
      </c>
      <c r="W33" s="0" t="n">
        <v>395</v>
      </c>
      <c r="X33" s="0" t="n">
        <v>6738</v>
      </c>
      <c r="Y33" s="0" t="n">
        <v>7422</v>
      </c>
      <c r="Z33" s="0" t="n">
        <v>6938</v>
      </c>
      <c r="AA33" s="0" t="n">
        <v>5304</v>
      </c>
      <c r="AB33" s="0" t="n">
        <v>4399</v>
      </c>
      <c r="AC33" s="0" t="n">
        <v>3391</v>
      </c>
      <c r="AD33" s="0" t="n">
        <v>2964</v>
      </c>
      <c r="AE33" s="0" t="n">
        <v>2554</v>
      </c>
      <c r="AF33" s="0" t="n">
        <v>2093</v>
      </c>
      <c r="AG33" s="0" t="n">
        <v>1682</v>
      </c>
      <c r="AH33" s="0" t="n">
        <v>1286</v>
      </c>
      <c r="AI33" s="0" t="n">
        <v>1137</v>
      </c>
      <c r="AJ33" s="0" t="n">
        <v>1044</v>
      </c>
      <c r="AK33" s="0" t="n">
        <v>914</v>
      </c>
      <c r="AL33" s="0" t="n">
        <v>680</v>
      </c>
      <c r="AM33" s="0" t="n">
        <v>520</v>
      </c>
      <c r="AN33" s="0" t="n">
        <v>270</v>
      </c>
      <c r="AO33" s="0" t="n">
        <v>206</v>
      </c>
      <c r="AP33" s="0" t="n">
        <v>106</v>
      </c>
      <c r="AQ33" s="0" t="n">
        <v>58</v>
      </c>
      <c r="AR33" s="0" t="n">
        <v>18</v>
      </c>
      <c r="AS33" s="0" t="n">
        <v>384</v>
      </c>
    </row>
    <row r="34" customFormat="false" ht="12.75" hidden="false" customHeight="false" outlineLevel="0" collapsed="false">
      <c r="A34" s="0" t="s">
        <v>59</v>
      </c>
      <c r="B34" s="0" t="n">
        <v>6583</v>
      </c>
      <c r="C34" s="0" t="n">
        <v>6375</v>
      </c>
      <c r="D34" s="0" t="n">
        <v>6108</v>
      </c>
      <c r="E34" s="0" t="n">
        <v>5474</v>
      </c>
      <c r="F34" s="0" t="n">
        <v>4664</v>
      </c>
      <c r="G34" s="0" t="n">
        <v>3653</v>
      </c>
      <c r="H34" s="0" t="n">
        <v>3025</v>
      </c>
      <c r="I34" s="0" t="n">
        <v>2538</v>
      </c>
      <c r="J34" s="0" t="n">
        <v>2157</v>
      </c>
      <c r="K34" s="0" t="n">
        <v>1732</v>
      </c>
      <c r="L34" s="0" t="n">
        <v>1402</v>
      </c>
      <c r="M34" s="0" t="n">
        <v>1091</v>
      </c>
      <c r="N34" s="0" t="n">
        <v>905</v>
      </c>
      <c r="O34" s="0" t="n">
        <v>680</v>
      </c>
      <c r="P34" s="0" t="n">
        <v>592</v>
      </c>
      <c r="Q34" s="0" t="n">
        <v>409</v>
      </c>
      <c r="R34" s="0" t="n">
        <v>219</v>
      </c>
      <c r="S34" s="0" t="n">
        <v>140</v>
      </c>
      <c r="T34" s="0" t="n">
        <v>60</v>
      </c>
      <c r="U34" s="0" t="n">
        <v>23</v>
      </c>
      <c r="V34" s="0" t="n">
        <v>8</v>
      </c>
      <c r="W34" s="0" t="n">
        <v>555</v>
      </c>
      <c r="X34" s="0" t="n">
        <v>6380</v>
      </c>
      <c r="Y34" s="0" t="n">
        <v>6328</v>
      </c>
      <c r="Z34" s="0" t="n">
        <v>5964</v>
      </c>
      <c r="AA34" s="0" t="n">
        <v>5864</v>
      </c>
      <c r="AB34" s="0" t="n">
        <v>5344</v>
      </c>
      <c r="AC34" s="0" t="n">
        <v>4397</v>
      </c>
      <c r="AD34" s="0" t="n">
        <v>3452</v>
      </c>
      <c r="AE34" s="0" t="n">
        <v>3011</v>
      </c>
      <c r="AF34" s="0" t="n">
        <v>2403</v>
      </c>
      <c r="AG34" s="0" t="n">
        <v>1829</v>
      </c>
      <c r="AH34" s="0" t="n">
        <v>1607</v>
      </c>
      <c r="AI34" s="0" t="n">
        <v>1182</v>
      </c>
      <c r="AJ34" s="0" t="n">
        <v>1026</v>
      </c>
      <c r="AK34" s="0" t="n">
        <v>811</v>
      </c>
      <c r="AL34" s="0" t="n">
        <v>679</v>
      </c>
      <c r="AM34" s="0" t="n">
        <v>437</v>
      </c>
      <c r="AN34" s="0" t="n">
        <v>286</v>
      </c>
      <c r="AO34" s="0" t="n">
        <v>186</v>
      </c>
      <c r="AP34" s="0" t="n">
        <v>83</v>
      </c>
      <c r="AQ34" s="0" t="n">
        <v>29</v>
      </c>
      <c r="AR34" s="0" t="n">
        <v>8</v>
      </c>
      <c r="AS34" s="0" t="n">
        <v>540</v>
      </c>
    </row>
    <row r="35" customFormat="false" ht="12.75" hidden="false" customHeight="false" outlineLevel="0" collapsed="false">
      <c r="A35" s="0" t="s">
        <v>60</v>
      </c>
      <c r="B35" s="0" t="n">
        <v>3891</v>
      </c>
      <c r="C35" s="0" t="n">
        <v>3783</v>
      </c>
      <c r="D35" s="0" t="n">
        <v>3356</v>
      </c>
      <c r="E35" s="0" t="n">
        <v>2721</v>
      </c>
      <c r="F35" s="0" t="n">
        <v>2040</v>
      </c>
      <c r="G35" s="0" t="n">
        <v>1785</v>
      </c>
      <c r="H35" s="0" t="n">
        <v>1662</v>
      </c>
      <c r="I35" s="0" t="n">
        <v>1355</v>
      </c>
      <c r="J35" s="0" t="n">
        <v>1132</v>
      </c>
      <c r="K35" s="0" t="n">
        <v>905</v>
      </c>
      <c r="L35" s="0" t="n">
        <v>678</v>
      </c>
      <c r="M35" s="0" t="n">
        <v>541</v>
      </c>
      <c r="N35" s="0" t="n">
        <v>479</v>
      </c>
      <c r="O35" s="0" t="n">
        <v>352</v>
      </c>
      <c r="P35" s="0" t="n">
        <v>313</v>
      </c>
      <c r="Q35" s="0" t="n">
        <v>212</v>
      </c>
      <c r="R35" s="0" t="n">
        <v>126</v>
      </c>
      <c r="S35" s="0" t="n">
        <v>71</v>
      </c>
      <c r="T35" s="0" t="n">
        <v>27</v>
      </c>
      <c r="U35" s="0" t="n">
        <v>6</v>
      </c>
      <c r="V35" s="0" t="n">
        <v>5</v>
      </c>
      <c r="W35" s="0" t="n">
        <v>471</v>
      </c>
      <c r="X35" s="0" t="n">
        <v>3764</v>
      </c>
      <c r="Y35" s="0" t="n">
        <v>3766</v>
      </c>
      <c r="Z35" s="0" t="n">
        <v>3387</v>
      </c>
      <c r="AA35" s="0" t="n">
        <v>3164</v>
      </c>
      <c r="AB35" s="0" t="n">
        <v>2896</v>
      </c>
      <c r="AC35" s="0" t="n">
        <v>2398</v>
      </c>
      <c r="AD35" s="0" t="n">
        <v>1935</v>
      </c>
      <c r="AE35" s="0" t="n">
        <v>1631</v>
      </c>
      <c r="AF35" s="0" t="n">
        <v>1265</v>
      </c>
      <c r="AG35" s="0" t="n">
        <v>958</v>
      </c>
      <c r="AH35" s="0" t="n">
        <v>732</v>
      </c>
      <c r="AI35" s="0" t="n">
        <v>578</v>
      </c>
      <c r="AJ35" s="0" t="n">
        <v>487</v>
      </c>
      <c r="AK35" s="0" t="n">
        <v>451</v>
      </c>
      <c r="AL35" s="0" t="n">
        <v>327</v>
      </c>
      <c r="AM35" s="0" t="n">
        <v>237</v>
      </c>
      <c r="AN35" s="0" t="n">
        <v>132</v>
      </c>
      <c r="AO35" s="0" t="n">
        <v>102</v>
      </c>
      <c r="AP35" s="0" t="n">
        <v>39</v>
      </c>
      <c r="AQ35" s="0" t="n">
        <v>20</v>
      </c>
      <c r="AR35" s="0" t="n">
        <v>5</v>
      </c>
      <c r="AS35" s="0" t="n">
        <v>476</v>
      </c>
    </row>
    <row r="36" customFormat="false" ht="12.75" hidden="false" customHeight="false" outlineLevel="0" collapsed="false">
      <c r="A36" s="0" t="s">
        <v>61</v>
      </c>
      <c r="B36" s="0" t="n">
        <v>7115</v>
      </c>
      <c r="C36" s="0" t="n">
        <v>7414</v>
      </c>
      <c r="D36" s="0" t="n">
        <v>6660</v>
      </c>
      <c r="E36" s="0" t="n">
        <v>4959</v>
      </c>
      <c r="F36" s="0" t="n">
        <v>3558</v>
      </c>
      <c r="G36" s="0" t="n">
        <v>2889</v>
      </c>
      <c r="H36" s="0" t="n">
        <v>2514</v>
      </c>
      <c r="I36" s="0" t="n">
        <v>2255</v>
      </c>
      <c r="J36" s="0" t="n">
        <v>1926</v>
      </c>
      <c r="K36" s="0" t="n">
        <v>1488</v>
      </c>
      <c r="L36" s="0" t="n">
        <v>1151</v>
      </c>
      <c r="M36" s="0" t="n">
        <v>917</v>
      </c>
      <c r="N36" s="0" t="n">
        <v>863</v>
      </c>
      <c r="O36" s="0" t="n">
        <v>687</v>
      </c>
      <c r="P36" s="0" t="n">
        <v>511</v>
      </c>
      <c r="Q36" s="0" t="n">
        <v>373</v>
      </c>
      <c r="R36" s="0" t="n">
        <v>206</v>
      </c>
      <c r="S36" s="0" t="n">
        <v>159</v>
      </c>
      <c r="T36" s="0" t="n">
        <v>59</v>
      </c>
      <c r="U36" s="0" t="n">
        <v>29</v>
      </c>
      <c r="V36" s="0" t="n">
        <v>5</v>
      </c>
      <c r="W36" s="0" t="n">
        <v>319</v>
      </c>
      <c r="X36" s="0" t="n">
        <v>6824</v>
      </c>
      <c r="Y36" s="0" t="n">
        <v>7341</v>
      </c>
      <c r="Z36" s="0" t="n">
        <v>6432</v>
      </c>
      <c r="AA36" s="0" t="n">
        <v>5738</v>
      </c>
      <c r="AB36" s="0" t="n">
        <v>4751</v>
      </c>
      <c r="AC36" s="0" t="n">
        <v>3783</v>
      </c>
      <c r="AD36" s="0" t="n">
        <v>3275</v>
      </c>
      <c r="AE36" s="0" t="n">
        <v>2728</v>
      </c>
      <c r="AF36" s="0" t="n">
        <v>2223</v>
      </c>
      <c r="AG36" s="0" t="n">
        <v>1619</v>
      </c>
      <c r="AH36" s="0" t="n">
        <v>1303</v>
      </c>
      <c r="AI36" s="0" t="n">
        <v>1045</v>
      </c>
      <c r="AJ36" s="0" t="n">
        <v>973</v>
      </c>
      <c r="AK36" s="0" t="n">
        <v>754</v>
      </c>
      <c r="AL36" s="0" t="n">
        <v>568</v>
      </c>
      <c r="AM36" s="0" t="n">
        <v>452</v>
      </c>
      <c r="AN36" s="0" t="n">
        <v>248</v>
      </c>
      <c r="AO36" s="0" t="n">
        <v>181</v>
      </c>
      <c r="AP36" s="0" t="n">
        <v>79</v>
      </c>
      <c r="AQ36" s="0" t="n">
        <v>46</v>
      </c>
      <c r="AR36" s="0" t="n">
        <v>6</v>
      </c>
      <c r="AS36" s="0" t="n">
        <v>303</v>
      </c>
    </row>
    <row r="37" customFormat="false" ht="12.75" hidden="false" customHeight="false" outlineLevel="0" collapsed="false">
      <c r="A37" s="0" t="s">
        <v>62</v>
      </c>
      <c r="B37" s="0" t="n">
        <v>315</v>
      </c>
      <c r="C37" s="0" t="n">
        <v>324</v>
      </c>
      <c r="D37" s="0" t="n">
        <v>318</v>
      </c>
      <c r="E37" s="0" t="n">
        <v>198</v>
      </c>
      <c r="F37" s="0" t="n">
        <v>121</v>
      </c>
      <c r="G37" s="0" t="n">
        <v>113</v>
      </c>
      <c r="H37" s="0" t="n">
        <v>105</v>
      </c>
      <c r="I37" s="0" t="n">
        <v>131</v>
      </c>
      <c r="J37" s="0" t="n">
        <v>73</v>
      </c>
      <c r="K37" s="0" t="n">
        <v>68</v>
      </c>
      <c r="L37" s="0" t="n">
        <v>61</v>
      </c>
      <c r="M37" s="0" t="n">
        <v>49</v>
      </c>
      <c r="N37" s="0" t="n">
        <v>75</v>
      </c>
      <c r="O37" s="0" t="n">
        <v>47</v>
      </c>
      <c r="P37" s="0" t="n">
        <v>48</v>
      </c>
      <c r="Q37" s="0" t="n">
        <v>35</v>
      </c>
      <c r="R37" s="0" t="n">
        <v>20</v>
      </c>
      <c r="S37" s="0" t="n">
        <v>14</v>
      </c>
      <c r="T37" s="0" t="n">
        <v>5</v>
      </c>
      <c r="U37" s="0" t="n">
        <v>3</v>
      </c>
      <c r="W37" s="0" t="n">
        <v>29</v>
      </c>
      <c r="X37" s="0" t="n">
        <v>288</v>
      </c>
      <c r="Y37" s="0" t="n">
        <v>331</v>
      </c>
      <c r="Z37" s="0" t="n">
        <v>271</v>
      </c>
      <c r="AA37" s="0" t="n">
        <v>253</v>
      </c>
      <c r="AB37" s="0" t="n">
        <v>171</v>
      </c>
      <c r="AC37" s="0" t="n">
        <v>174</v>
      </c>
      <c r="AD37" s="0" t="n">
        <v>136</v>
      </c>
      <c r="AE37" s="0" t="n">
        <v>136</v>
      </c>
      <c r="AF37" s="0" t="n">
        <v>95</v>
      </c>
      <c r="AG37" s="0" t="n">
        <v>80</v>
      </c>
      <c r="AH37" s="0" t="n">
        <v>90</v>
      </c>
      <c r="AI37" s="0" t="n">
        <v>67</v>
      </c>
      <c r="AJ37" s="0" t="n">
        <v>85</v>
      </c>
      <c r="AK37" s="0" t="n">
        <v>62</v>
      </c>
      <c r="AL37" s="0" t="n">
        <v>40</v>
      </c>
      <c r="AM37" s="0" t="n">
        <v>24</v>
      </c>
      <c r="AN37" s="0" t="n">
        <v>29</v>
      </c>
      <c r="AO37" s="0" t="n">
        <v>15</v>
      </c>
      <c r="AP37" s="0" t="n">
        <v>6</v>
      </c>
      <c r="AQ37" s="0" t="n">
        <v>5</v>
      </c>
      <c r="AR37" s="0" t="n">
        <v>1</v>
      </c>
      <c r="AS37" s="0" t="n">
        <v>22</v>
      </c>
    </row>
    <row r="38" customFormat="false" ht="12.75" hidden="false" customHeight="false" outlineLevel="0" collapsed="false">
      <c r="A38" s="0" t="s">
        <v>63</v>
      </c>
      <c r="B38" s="0" t="n">
        <v>4027</v>
      </c>
      <c r="C38" s="0" t="n">
        <v>4311</v>
      </c>
      <c r="D38" s="0" t="n">
        <v>4130</v>
      </c>
      <c r="E38" s="0" t="n">
        <v>3423</v>
      </c>
      <c r="F38" s="0" t="n">
        <v>2688</v>
      </c>
      <c r="G38" s="0" t="n">
        <v>2216</v>
      </c>
      <c r="H38" s="0" t="n">
        <v>2057</v>
      </c>
      <c r="I38" s="0" t="n">
        <v>1729</v>
      </c>
      <c r="J38" s="0" t="n">
        <v>1516</v>
      </c>
      <c r="K38" s="0" t="n">
        <v>1224</v>
      </c>
      <c r="L38" s="0" t="n">
        <v>909</v>
      </c>
      <c r="M38" s="0" t="n">
        <v>723</v>
      </c>
      <c r="N38" s="0" t="n">
        <v>665</v>
      </c>
      <c r="O38" s="0" t="n">
        <v>476</v>
      </c>
      <c r="P38" s="0" t="n">
        <v>415</v>
      </c>
      <c r="Q38" s="0" t="n">
        <v>288</v>
      </c>
      <c r="R38" s="0" t="n">
        <v>135</v>
      </c>
      <c r="S38" s="0" t="n">
        <v>107</v>
      </c>
      <c r="T38" s="0" t="n">
        <v>46</v>
      </c>
      <c r="U38" s="0" t="n">
        <v>26</v>
      </c>
      <c r="V38" s="0" t="n">
        <v>4</v>
      </c>
      <c r="W38" s="0" t="n">
        <v>258</v>
      </c>
      <c r="X38" s="0" t="n">
        <v>3931</v>
      </c>
      <c r="Y38" s="0" t="n">
        <v>4145</v>
      </c>
      <c r="Z38" s="0" t="n">
        <v>4121</v>
      </c>
      <c r="AA38" s="0" t="n">
        <v>3883</v>
      </c>
      <c r="AB38" s="0" t="n">
        <v>3405</v>
      </c>
      <c r="AC38" s="0" t="n">
        <v>2788</v>
      </c>
      <c r="AD38" s="0" t="n">
        <v>2321</v>
      </c>
      <c r="AE38" s="0" t="n">
        <v>2068</v>
      </c>
      <c r="AF38" s="0" t="n">
        <v>1651</v>
      </c>
      <c r="AG38" s="0" t="n">
        <v>1316</v>
      </c>
      <c r="AH38" s="0" t="n">
        <v>1015</v>
      </c>
      <c r="AI38" s="0" t="n">
        <v>822</v>
      </c>
      <c r="AJ38" s="0" t="n">
        <v>750</v>
      </c>
      <c r="AK38" s="0" t="n">
        <v>554</v>
      </c>
      <c r="AL38" s="0" t="n">
        <v>414</v>
      </c>
      <c r="AM38" s="0" t="n">
        <v>290</v>
      </c>
      <c r="AN38" s="0" t="n">
        <v>145</v>
      </c>
      <c r="AO38" s="0" t="n">
        <v>145</v>
      </c>
      <c r="AP38" s="0" t="n">
        <v>56</v>
      </c>
      <c r="AQ38" s="0" t="n">
        <v>28</v>
      </c>
      <c r="AR38" s="0" t="n">
        <v>15</v>
      </c>
      <c r="AS38" s="0" t="n">
        <v>243</v>
      </c>
    </row>
    <row r="39" customFormat="false" ht="12.75" hidden="false" customHeight="false" outlineLevel="0" collapsed="false">
      <c r="A39" s="0" t="s">
        <v>64</v>
      </c>
      <c r="B39" s="0" t="n">
        <v>309</v>
      </c>
      <c r="C39" s="0" t="n">
        <v>387</v>
      </c>
      <c r="D39" s="0" t="n">
        <v>422</v>
      </c>
      <c r="E39" s="0" t="n">
        <v>344</v>
      </c>
      <c r="F39" s="0" t="n">
        <v>222</v>
      </c>
      <c r="G39" s="0" t="n">
        <v>153</v>
      </c>
      <c r="H39" s="0" t="n">
        <v>159</v>
      </c>
      <c r="I39" s="0" t="n">
        <v>192</v>
      </c>
      <c r="J39" s="0" t="n">
        <v>179</v>
      </c>
      <c r="K39" s="0" t="n">
        <v>144</v>
      </c>
      <c r="L39" s="0" t="n">
        <v>100</v>
      </c>
      <c r="M39" s="0" t="n">
        <v>100</v>
      </c>
      <c r="N39" s="0" t="n">
        <v>126</v>
      </c>
      <c r="O39" s="0" t="n">
        <v>129</v>
      </c>
      <c r="P39" s="0" t="n">
        <v>109</v>
      </c>
      <c r="Q39" s="0" t="n">
        <v>63</v>
      </c>
      <c r="R39" s="0" t="n">
        <v>40</v>
      </c>
      <c r="S39" s="0" t="n">
        <v>32</v>
      </c>
      <c r="T39" s="0" t="n">
        <v>11</v>
      </c>
      <c r="U39" s="0" t="n">
        <v>6</v>
      </c>
      <c r="V39" s="0" t="n">
        <v>3</v>
      </c>
      <c r="W39" s="0" t="n">
        <v>57</v>
      </c>
      <c r="X39" s="0" t="n">
        <v>328</v>
      </c>
      <c r="Y39" s="0" t="n">
        <v>379</v>
      </c>
      <c r="Z39" s="0" t="n">
        <v>480</v>
      </c>
      <c r="AA39" s="0" t="n">
        <v>430</v>
      </c>
      <c r="AB39" s="0" t="n">
        <v>352</v>
      </c>
      <c r="AC39" s="0" t="n">
        <v>241</v>
      </c>
      <c r="AD39" s="0" t="n">
        <v>243</v>
      </c>
      <c r="AE39" s="0" t="n">
        <v>255</v>
      </c>
      <c r="AF39" s="0" t="n">
        <v>183</v>
      </c>
      <c r="AG39" s="0" t="n">
        <v>155</v>
      </c>
      <c r="AH39" s="0" t="n">
        <v>140</v>
      </c>
      <c r="AI39" s="0" t="n">
        <v>133</v>
      </c>
      <c r="AJ39" s="0" t="n">
        <v>127</v>
      </c>
      <c r="AK39" s="0" t="n">
        <v>131</v>
      </c>
      <c r="AL39" s="0" t="n">
        <v>95</v>
      </c>
      <c r="AM39" s="0" t="n">
        <v>59</v>
      </c>
      <c r="AN39" s="0" t="n">
        <v>30</v>
      </c>
      <c r="AO39" s="0" t="n">
        <v>27</v>
      </c>
      <c r="AP39" s="0" t="n">
        <v>17</v>
      </c>
      <c r="AQ39" s="0" t="n">
        <v>4</v>
      </c>
      <c r="AR39" s="0" t="n">
        <v>1</v>
      </c>
      <c r="AS39" s="0" t="n">
        <v>54</v>
      </c>
    </row>
    <row r="40" customFormat="false" ht="12.75" hidden="false" customHeight="false" outlineLevel="0" collapsed="false">
      <c r="A40" s="0" t="s">
        <v>120</v>
      </c>
      <c r="B40" s="0" t="n">
        <v>8724</v>
      </c>
      <c r="C40" s="0" t="n">
        <v>9002</v>
      </c>
      <c r="D40" s="0" t="n">
        <v>8544</v>
      </c>
      <c r="E40" s="0" t="n">
        <v>7550</v>
      </c>
      <c r="F40" s="0" t="n">
        <v>6239</v>
      </c>
      <c r="G40" s="0" t="n">
        <v>5037</v>
      </c>
      <c r="H40" s="0" t="n">
        <v>4104</v>
      </c>
      <c r="I40" s="0" t="n">
        <v>3475</v>
      </c>
      <c r="J40" s="0" t="n">
        <v>2932</v>
      </c>
      <c r="K40" s="0" t="n">
        <v>2256</v>
      </c>
      <c r="L40" s="0" t="n">
        <v>1734</v>
      </c>
      <c r="M40" s="0" t="n">
        <v>1382</v>
      </c>
      <c r="N40" s="0" t="n">
        <v>1227</v>
      </c>
      <c r="O40" s="0" t="n">
        <v>930</v>
      </c>
      <c r="P40" s="0" t="n">
        <v>763</v>
      </c>
      <c r="Q40" s="0" t="n">
        <v>537</v>
      </c>
      <c r="R40" s="0" t="n">
        <v>272</v>
      </c>
      <c r="S40" s="0" t="n">
        <v>185</v>
      </c>
      <c r="T40" s="0" t="n">
        <v>91</v>
      </c>
      <c r="U40" s="0" t="n">
        <v>58</v>
      </c>
      <c r="V40" s="0" t="n">
        <v>12</v>
      </c>
      <c r="W40" s="0" t="n">
        <v>524</v>
      </c>
      <c r="X40" s="0" t="n">
        <v>8323</v>
      </c>
      <c r="Y40" s="0" t="n">
        <v>8761</v>
      </c>
      <c r="Z40" s="0" t="n">
        <v>8621</v>
      </c>
      <c r="AA40" s="0" t="n">
        <v>7811</v>
      </c>
      <c r="AB40" s="0" t="n">
        <v>7047</v>
      </c>
      <c r="AC40" s="0" t="n">
        <v>5595</v>
      </c>
      <c r="AD40" s="0" t="n">
        <v>4652</v>
      </c>
      <c r="AE40" s="0" t="n">
        <v>3894</v>
      </c>
      <c r="AF40" s="0" t="n">
        <v>3115</v>
      </c>
      <c r="AG40" s="0" t="n">
        <v>2466</v>
      </c>
      <c r="AH40" s="0" t="n">
        <v>1955</v>
      </c>
      <c r="AI40" s="0" t="n">
        <v>1475</v>
      </c>
      <c r="AJ40" s="0" t="n">
        <v>1359</v>
      </c>
      <c r="AK40" s="0" t="n">
        <v>1006</v>
      </c>
      <c r="AL40" s="0" t="n">
        <v>835</v>
      </c>
      <c r="AM40" s="0" t="n">
        <v>602</v>
      </c>
      <c r="AN40" s="0" t="n">
        <v>352</v>
      </c>
      <c r="AO40" s="0" t="n">
        <v>214</v>
      </c>
      <c r="AP40" s="0" t="n">
        <v>108</v>
      </c>
      <c r="AQ40" s="0" t="n">
        <v>59</v>
      </c>
      <c r="AR40" s="0" t="n">
        <v>13</v>
      </c>
      <c r="AS40" s="0" t="n">
        <v>496</v>
      </c>
    </row>
    <row r="41" customFormat="false" ht="12.75" hidden="false" customHeight="false" outlineLevel="0" collapsed="false">
      <c r="A41" s="0" t="s">
        <v>66</v>
      </c>
      <c r="B41" s="0" t="n">
        <v>596</v>
      </c>
      <c r="C41" s="0" t="n">
        <v>663</v>
      </c>
      <c r="D41" s="0" t="n">
        <v>729</v>
      </c>
      <c r="E41" s="0" t="n">
        <v>598</v>
      </c>
      <c r="F41" s="0" t="n">
        <v>397</v>
      </c>
      <c r="G41" s="0" t="n">
        <v>288</v>
      </c>
      <c r="H41" s="0" t="n">
        <v>308</v>
      </c>
      <c r="I41" s="0" t="n">
        <v>290</v>
      </c>
      <c r="J41" s="0" t="n">
        <v>226</v>
      </c>
      <c r="K41" s="0" t="n">
        <v>217</v>
      </c>
      <c r="L41" s="0" t="n">
        <v>187</v>
      </c>
      <c r="M41" s="0" t="n">
        <v>154</v>
      </c>
      <c r="N41" s="0" t="n">
        <v>177</v>
      </c>
      <c r="O41" s="0" t="n">
        <v>152</v>
      </c>
      <c r="P41" s="0" t="n">
        <v>146</v>
      </c>
      <c r="Q41" s="0" t="n">
        <v>95</v>
      </c>
      <c r="R41" s="0" t="n">
        <v>53</v>
      </c>
      <c r="S41" s="0" t="n">
        <v>36</v>
      </c>
      <c r="T41" s="0" t="n">
        <v>35</v>
      </c>
      <c r="U41" s="0" t="n">
        <v>10</v>
      </c>
      <c r="V41" s="0" t="n">
        <v>1</v>
      </c>
      <c r="W41" s="0" t="n">
        <v>73</v>
      </c>
      <c r="X41" s="0" t="n">
        <v>622</v>
      </c>
      <c r="Y41" s="0" t="n">
        <v>634</v>
      </c>
      <c r="Z41" s="0" t="n">
        <v>687</v>
      </c>
      <c r="AA41" s="0" t="n">
        <v>705</v>
      </c>
      <c r="AB41" s="0" t="n">
        <v>558</v>
      </c>
      <c r="AC41" s="0" t="n">
        <v>420</v>
      </c>
      <c r="AD41" s="0" t="n">
        <v>377</v>
      </c>
      <c r="AE41" s="0" t="n">
        <v>350</v>
      </c>
      <c r="AF41" s="0" t="n">
        <v>320</v>
      </c>
      <c r="AG41" s="0" t="n">
        <v>239</v>
      </c>
      <c r="AH41" s="0" t="n">
        <v>221</v>
      </c>
      <c r="AI41" s="0" t="n">
        <v>174</v>
      </c>
      <c r="AJ41" s="0" t="n">
        <v>194</v>
      </c>
      <c r="AK41" s="0" t="n">
        <v>165</v>
      </c>
      <c r="AL41" s="0" t="n">
        <v>163</v>
      </c>
      <c r="AM41" s="0" t="n">
        <v>102</v>
      </c>
      <c r="AN41" s="0" t="n">
        <v>60</v>
      </c>
      <c r="AO41" s="0" t="n">
        <v>39</v>
      </c>
      <c r="AP41" s="0" t="n">
        <v>31</v>
      </c>
      <c r="AQ41" s="0" t="n">
        <v>6</v>
      </c>
      <c r="AR41" s="0" t="n">
        <v>2</v>
      </c>
      <c r="AS41" s="0" t="n">
        <v>83</v>
      </c>
    </row>
    <row r="42" customFormat="false" ht="12.75" hidden="false" customHeight="false" outlineLevel="0" collapsed="false">
      <c r="A42" s="0" t="s">
        <v>67</v>
      </c>
      <c r="B42" s="0" t="n">
        <v>2062</v>
      </c>
      <c r="C42" s="0" t="n">
        <v>2350</v>
      </c>
      <c r="D42" s="0" t="n">
        <v>2519</v>
      </c>
      <c r="E42" s="0" t="n">
        <v>1786</v>
      </c>
      <c r="F42" s="0" t="n">
        <v>1129</v>
      </c>
      <c r="G42" s="0" t="n">
        <v>1005</v>
      </c>
      <c r="H42" s="0" t="n">
        <v>921</v>
      </c>
      <c r="I42" s="0" t="n">
        <v>913</v>
      </c>
      <c r="J42" s="0" t="n">
        <v>819</v>
      </c>
      <c r="K42" s="0" t="n">
        <v>685</v>
      </c>
      <c r="L42" s="0" t="n">
        <v>576</v>
      </c>
      <c r="M42" s="0" t="n">
        <v>512</v>
      </c>
      <c r="N42" s="0" t="n">
        <v>487</v>
      </c>
      <c r="O42" s="0" t="n">
        <v>426</v>
      </c>
      <c r="P42" s="0" t="n">
        <v>383</v>
      </c>
      <c r="Q42" s="0" t="n">
        <v>275</v>
      </c>
      <c r="R42" s="0" t="n">
        <v>180</v>
      </c>
      <c r="S42" s="0" t="n">
        <v>108</v>
      </c>
      <c r="T42" s="0" t="n">
        <v>41</v>
      </c>
      <c r="U42" s="0" t="n">
        <v>10</v>
      </c>
      <c r="V42" s="0" t="n">
        <v>5</v>
      </c>
      <c r="W42" s="0" t="n">
        <v>283</v>
      </c>
      <c r="X42" s="0" t="n">
        <v>1977</v>
      </c>
      <c r="Y42" s="0" t="n">
        <v>2275</v>
      </c>
      <c r="Z42" s="0" t="n">
        <v>2463</v>
      </c>
      <c r="AA42" s="0" t="n">
        <v>2344</v>
      </c>
      <c r="AB42" s="0" t="n">
        <v>1806</v>
      </c>
      <c r="AC42" s="0" t="n">
        <v>1398</v>
      </c>
      <c r="AD42" s="0" t="n">
        <v>1265</v>
      </c>
      <c r="AE42" s="0" t="n">
        <v>1154</v>
      </c>
      <c r="AF42" s="0" t="n">
        <v>998</v>
      </c>
      <c r="AG42" s="0" t="n">
        <v>779</v>
      </c>
      <c r="AH42" s="0" t="n">
        <v>689</v>
      </c>
      <c r="AI42" s="0" t="n">
        <v>575</v>
      </c>
      <c r="AJ42" s="0" t="n">
        <v>536</v>
      </c>
      <c r="AK42" s="0" t="n">
        <v>430</v>
      </c>
      <c r="AL42" s="0" t="n">
        <v>369</v>
      </c>
      <c r="AM42" s="0" t="n">
        <v>237</v>
      </c>
      <c r="AN42" s="0" t="n">
        <v>192</v>
      </c>
      <c r="AO42" s="0" t="n">
        <v>101</v>
      </c>
      <c r="AP42" s="0" t="n">
        <v>37</v>
      </c>
      <c r="AQ42" s="0" t="n">
        <v>23</v>
      </c>
      <c r="AR42" s="0" t="n">
        <v>6</v>
      </c>
      <c r="AS42" s="0" t="n">
        <v>289</v>
      </c>
    </row>
    <row r="43" customFormat="false" ht="12.75" hidden="false" customHeight="false" outlineLevel="0" collapsed="false">
      <c r="A43" s="0" t="s">
        <v>68</v>
      </c>
      <c r="B43" s="0" t="n">
        <v>1020</v>
      </c>
      <c r="C43" s="0" t="n">
        <v>1068</v>
      </c>
      <c r="D43" s="0" t="n">
        <v>926</v>
      </c>
      <c r="E43" s="0" t="n">
        <v>798</v>
      </c>
      <c r="F43" s="0" t="n">
        <v>619</v>
      </c>
      <c r="G43" s="0" t="n">
        <v>450</v>
      </c>
      <c r="H43" s="0" t="n">
        <v>384</v>
      </c>
      <c r="I43" s="0" t="n">
        <v>292</v>
      </c>
      <c r="J43" s="0" t="n">
        <v>269</v>
      </c>
      <c r="K43" s="0" t="n">
        <v>237</v>
      </c>
      <c r="L43" s="0" t="n">
        <v>174</v>
      </c>
      <c r="M43" s="0" t="n">
        <v>138</v>
      </c>
      <c r="N43" s="0" t="n">
        <v>128</v>
      </c>
      <c r="O43" s="0" t="n">
        <v>132</v>
      </c>
      <c r="P43" s="0" t="n">
        <v>104</v>
      </c>
      <c r="Q43" s="0" t="n">
        <v>56</v>
      </c>
      <c r="R43" s="0" t="n">
        <v>30</v>
      </c>
      <c r="S43" s="0" t="n">
        <v>18</v>
      </c>
      <c r="T43" s="0" t="n">
        <v>7</v>
      </c>
      <c r="U43" s="0" t="n">
        <v>6</v>
      </c>
      <c r="V43" s="0" t="n">
        <v>1</v>
      </c>
      <c r="W43" s="0" t="n">
        <v>87</v>
      </c>
      <c r="X43" s="0" t="n">
        <v>1085</v>
      </c>
      <c r="Y43" s="0" t="n">
        <v>1146</v>
      </c>
      <c r="Z43" s="0" t="n">
        <v>1010</v>
      </c>
      <c r="AA43" s="0" t="n">
        <v>847</v>
      </c>
      <c r="AB43" s="0" t="n">
        <v>685</v>
      </c>
      <c r="AC43" s="0" t="n">
        <v>468</v>
      </c>
      <c r="AD43" s="0" t="n">
        <v>421</v>
      </c>
      <c r="AE43" s="0" t="n">
        <v>356</v>
      </c>
      <c r="AF43" s="0" t="n">
        <v>281</v>
      </c>
      <c r="AG43" s="0" t="n">
        <v>256</v>
      </c>
      <c r="AH43" s="0" t="n">
        <v>199</v>
      </c>
      <c r="AI43" s="0" t="n">
        <v>152</v>
      </c>
      <c r="AJ43" s="0" t="n">
        <v>168</v>
      </c>
      <c r="AK43" s="0" t="n">
        <v>137</v>
      </c>
      <c r="AL43" s="0" t="n">
        <v>101</v>
      </c>
      <c r="AM43" s="0" t="n">
        <v>74</v>
      </c>
      <c r="AN43" s="0" t="n">
        <v>39</v>
      </c>
      <c r="AO43" s="0" t="n">
        <v>26</v>
      </c>
      <c r="AP43" s="0" t="n">
        <v>17</v>
      </c>
      <c r="AQ43" s="0" t="n">
        <v>8</v>
      </c>
      <c r="AR43" s="0" t="n">
        <v>4</v>
      </c>
      <c r="AS43" s="0" t="n">
        <v>91</v>
      </c>
    </row>
    <row r="44" customFormat="false" ht="12.75" hidden="false" customHeight="false" outlineLevel="0" collapsed="false">
      <c r="A44" s="0" t="s">
        <v>69</v>
      </c>
      <c r="B44" s="0" t="n">
        <v>2994</v>
      </c>
      <c r="C44" s="0" t="n">
        <v>2809</v>
      </c>
      <c r="D44" s="0" t="n">
        <v>3073</v>
      </c>
      <c r="E44" s="0" t="n">
        <v>2556</v>
      </c>
      <c r="F44" s="0" t="n">
        <v>2184</v>
      </c>
      <c r="G44" s="0" t="n">
        <v>1988</v>
      </c>
      <c r="H44" s="0" t="n">
        <v>1772</v>
      </c>
      <c r="I44" s="0" t="n">
        <v>1630</v>
      </c>
      <c r="J44" s="0" t="n">
        <v>1301</v>
      </c>
      <c r="K44" s="0" t="n">
        <v>1014</v>
      </c>
      <c r="L44" s="0" t="n">
        <v>816</v>
      </c>
      <c r="M44" s="0" t="n">
        <v>624</v>
      </c>
      <c r="N44" s="0" t="n">
        <v>603</v>
      </c>
      <c r="O44" s="0" t="n">
        <v>494</v>
      </c>
      <c r="P44" s="0" t="n">
        <v>398</v>
      </c>
      <c r="Q44" s="0" t="n">
        <v>262</v>
      </c>
      <c r="R44" s="0" t="n">
        <v>140</v>
      </c>
      <c r="S44" s="0" t="n">
        <v>82</v>
      </c>
      <c r="T44" s="0" t="n">
        <v>45</v>
      </c>
      <c r="U44" s="0" t="n">
        <v>8</v>
      </c>
      <c r="V44" s="0" t="n">
        <v>3</v>
      </c>
      <c r="W44" s="0" t="n">
        <v>281</v>
      </c>
      <c r="X44" s="0" t="n">
        <v>2808</v>
      </c>
      <c r="Y44" s="0" t="n">
        <v>2942</v>
      </c>
      <c r="Z44" s="0" t="n">
        <v>3047</v>
      </c>
      <c r="AA44" s="0" t="n">
        <v>2927</v>
      </c>
      <c r="AB44" s="0" t="n">
        <v>2864</v>
      </c>
      <c r="AC44" s="0" t="n">
        <v>2388</v>
      </c>
      <c r="AD44" s="0" t="n">
        <v>2216</v>
      </c>
      <c r="AE44" s="0" t="n">
        <v>1826</v>
      </c>
      <c r="AF44" s="0" t="n">
        <v>1499</v>
      </c>
      <c r="AG44" s="0" t="n">
        <v>1133</v>
      </c>
      <c r="AH44" s="0" t="n">
        <v>932</v>
      </c>
      <c r="AI44" s="0" t="n">
        <v>765</v>
      </c>
      <c r="AJ44" s="0" t="n">
        <v>666</v>
      </c>
      <c r="AK44" s="0" t="n">
        <v>554</v>
      </c>
      <c r="AL44" s="0" t="n">
        <v>420</v>
      </c>
      <c r="AM44" s="0" t="n">
        <v>271</v>
      </c>
      <c r="AN44" s="0" t="n">
        <v>156</v>
      </c>
      <c r="AO44" s="0" t="n">
        <v>83</v>
      </c>
      <c r="AP44" s="0" t="n">
        <v>45</v>
      </c>
      <c r="AQ44" s="0" t="n">
        <v>20</v>
      </c>
      <c r="AR44" s="0" t="n">
        <v>6</v>
      </c>
      <c r="AS44" s="0" t="n">
        <v>286</v>
      </c>
    </row>
    <row r="45" customFormat="false" ht="12.75" hidden="false" customHeight="false" outlineLevel="0" collapsed="false">
      <c r="A45" s="0" t="s">
        <v>70</v>
      </c>
      <c r="B45" s="0" t="n">
        <v>7351</v>
      </c>
      <c r="C45" s="0" t="n">
        <v>7682</v>
      </c>
      <c r="D45" s="0" t="n">
        <v>8106</v>
      </c>
      <c r="E45" s="0" t="n">
        <v>6480</v>
      </c>
      <c r="F45" s="0" t="n">
        <v>5006</v>
      </c>
      <c r="G45" s="0" t="n">
        <v>4076</v>
      </c>
      <c r="H45" s="0" t="n">
        <v>3735</v>
      </c>
      <c r="I45" s="0" t="n">
        <v>3501</v>
      </c>
      <c r="J45" s="0" t="n">
        <v>2998</v>
      </c>
      <c r="K45" s="0" t="n">
        <v>2395</v>
      </c>
      <c r="L45" s="0" t="n">
        <v>2053</v>
      </c>
      <c r="M45" s="0" t="n">
        <v>1592</v>
      </c>
      <c r="N45" s="0" t="n">
        <v>1619</v>
      </c>
      <c r="O45" s="0" t="n">
        <v>1237</v>
      </c>
      <c r="P45" s="0" t="n">
        <v>1042</v>
      </c>
      <c r="Q45" s="0" t="n">
        <v>730</v>
      </c>
      <c r="R45" s="0" t="n">
        <v>388</v>
      </c>
      <c r="S45" s="0" t="n">
        <v>270</v>
      </c>
      <c r="T45" s="0" t="n">
        <v>103</v>
      </c>
      <c r="U45" s="0" t="n">
        <v>59</v>
      </c>
      <c r="V45" s="0" t="n">
        <v>9</v>
      </c>
      <c r="W45" s="0" t="n">
        <v>754</v>
      </c>
      <c r="X45" s="0" t="n">
        <v>7232</v>
      </c>
      <c r="Y45" s="0" t="n">
        <v>7599</v>
      </c>
      <c r="Z45" s="0" t="n">
        <v>8190</v>
      </c>
      <c r="AA45" s="0" t="n">
        <v>7603</v>
      </c>
      <c r="AB45" s="0" t="n">
        <v>6877</v>
      </c>
      <c r="AC45" s="0" t="n">
        <v>5678</v>
      </c>
      <c r="AD45" s="0" t="n">
        <v>4837</v>
      </c>
      <c r="AE45" s="0" t="n">
        <v>4344</v>
      </c>
      <c r="AF45" s="0" t="n">
        <v>3531</v>
      </c>
      <c r="AG45" s="0" t="n">
        <v>2801</v>
      </c>
      <c r="AH45" s="0" t="n">
        <v>2326</v>
      </c>
      <c r="AI45" s="0" t="n">
        <v>1743</v>
      </c>
      <c r="AJ45" s="0" t="n">
        <v>1785</v>
      </c>
      <c r="AK45" s="0" t="n">
        <v>1306</v>
      </c>
      <c r="AL45" s="0" t="n">
        <v>1168</v>
      </c>
      <c r="AM45" s="0" t="n">
        <v>751</v>
      </c>
      <c r="AN45" s="0" t="n">
        <v>435</v>
      </c>
      <c r="AO45" s="0" t="n">
        <v>321</v>
      </c>
      <c r="AP45" s="0" t="n">
        <v>143</v>
      </c>
      <c r="AQ45" s="0" t="n">
        <v>80</v>
      </c>
      <c r="AR45" s="0" t="n">
        <v>14</v>
      </c>
      <c r="AS45" s="0" t="n">
        <v>871</v>
      </c>
    </row>
    <row r="46" customFormat="false" ht="12.75" hidden="false" customHeight="false" outlineLevel="0" collapsed="false">
      <c r="A46" s="0" t="s">
        <v>71</v>
      </c>
      <c r="B46" s="0" t="n">
        <v>1236</v>
      </c>
      <c r="C46" s="0" t="n">
        <v>1386</v>
      </c>
      <c r="D46" s="0" t="n">
        <v>1203</v>
      </c>
      <c r="E46" s="0" t="n">
        <v>797</v>
      </c>
      <c r="F46" s="0" t="n">
        <v>508</v>
      </c>
      <c r="G46" s="0" t="n">
        <v>466</v>
      </c>
      <c r="H46" s="0" t="n">
        <v>402</v>
      </c>
      <c r="I46" s="0" t="n">
        <v>364</v>
      </c>
      <c r="J46" s="0" t="n">
        <v>305</v>
      </c>
      <c r="K46" s="0" t="n">
        <v>262</v>
      </c>
      <c r="L46" s="0" t="n">
        <v>218</v>
      </c>
      <c r="M46" s="0" t="n">
        <v>222</v>
      </c>
      <c r="N46" s="0" t="n">
        <v>202</v>
      </c>
      <c r="O46" s="0" t="n">
        <v>181</v>
      </c>
      <c r="P46" s="0" t="n">
        <v>193</v>
      </c>
      <c r="Q46" s="0" t="n">
        <v>132</v>
      </c>
      <c r="R46" s="0" t="n">
        <v>61</v>
      </c>
      <c r="S46" s="0" t="n">
        <v>58</v>
      </c>
      <c r="T46" s="0" t="n">
        <v>27</v>
      </c>
      <c r="U46" s="0" t="n">
        <v>13</v>
      </c>
      <c r="V46" s="0" t="n">
        <v>1</v>
      </c>
      <c r="W46" s="0" t="n">
        <v>79</v>
      </c>
      <c r="X46" s="0" t="n">
        <v>1222</v>
      </c>
      <c r="Y46" s="0" t="n">
        <v>1313</v>
      </c>
      <c r="Z46" s="0" t="n">
        <v>1177</v>
      </c>
      <c r="AA46" s="0" t="n">
        <v>964</v>
      </c>
      <c r="AB46" s="0" t="n">
        <v>754</v>
      </c>
      <c r="AC46" s="0" t="n">
        <v>623</v>
      </c>
      <c r="AD46" s="0" t="n">
        <v>538</v>
      </c>
      <c r="AE46" s="0" t="n">
        <v>470</v>
      </c>
      <c r="AF46" s="0" t="n">
        <v>434</v>
      </c>
      <c r="AG46" s="0" t="n">
        <v>319</v>
      </c>
      <c r="AH46" s="0" t="n">
        <v>317</v>
      </c>
      <c r="AI46" s="0" t="n">
        <v>256</v>
      </c>
      <c r="AJ46" s="0" t="n">
        <v>224</v>
      </c>
      <c r="AK46" s="0" t="n">
        <v>246</v>
      </c>
      <c r="AL46" s="0" t="n">
        <v>188</v>
      </c>
      <c r="AM46" s="0" t="n">
        <v>143</v>
      </c>
      <c r="AN46" s="0" t="n">
        <v>74</v>
      </c>
      <c r="AO46" s="0" t="n">
        <v>69</v>
      </c>
      <c r="AP46" s="0" t="n">
        <v>22</v>
      </c>
      <c r="AQ46" s="0" t="n">
        <v>18</v>
      </c>
      <c r="AR46" s="0" t="n">
        <v>3</v>
      </c>
      <c r="AS46" s="0" t="n">
        <v>74</v>
      </c>
    </row>
    <row r="47" customFormat="false" ht="12.75" hidden="false" customHeight="false" outlineLevel="0" collapsed="false">
      <c r="A47" s="0" t="s">
        <v>72</v>
      </c>
      <c r="B47" s="0" t="n">
        <v>2913</v>
      </c>
      <c r="C47" s="0" t="n">
        <v>2725</v>
      </c>
      <c r="D47" s="0" t="n">
        <v>2618</v>
      </c>
      <c r="E47" s="0" t="n">
        <v>2312</v>
      </c>
      <c r="F47" s="0" t="n">
        <v>2142</v>
      </c>
      <c r="G47" s="0" t="n">
        <v>1730</v>
      </c>
      <c r="H47" s="0" t="n">
        <v>1503</v>
      </c>
      <c r="I47" s="0" t="n">
        <v>1246</v>
      </c>
      <c r="J47" s="0" t="n">
        <v>1044</v>
      </c>
      <c r="K47" s="0" t="n">
        <v>837</v>
      </c>
      <c r="L47" s="0" t="n">
        <v>649</v>
      </c>
      <c r="M47" s="0" t="n">
        <v>516</v>
      </c>
      <c r="N47" s="0" t="n">
        <v>418</v>
      </c>
      <c r="O47" s="0" t="n">
        <v>306</v>
      </c>
      <c r="P47" s="0" t="n">
        <v>303</v>
      </c>
      <c r="Q47" s="0" t="n">
        <v>179</v>
      </c>
      <c r="R47" s="0" t="n">
        <v>102</v>
      </c>
      <c r="S47" s="0" t="n">
        <v>59</v>
      </c>
      <c r="T47" s="0" t="n">
        <v>28</v>
      </c>
      <c r="U47" s="0" t="n">
        <v>30</v>
      </c>
      <c r="V47" s="0" t="n">
        <v>4</v>
      </c>
      <c r="W47" s="0" t="n">
        <v>230</v>
      </c>
      <c r="X47" s="0" t="n">
        <v>2830</v>
      </c>
      <c r="Y47" s="0" t="n">
        <v>2805</v>
      </c>
      <c r="Z47" s="0" t="n">
        <v>2645</v>
      </c>
      <c r="AA47" s="0" t="n">
        <v>2578</v>
      </c>
      <c r="AB47" s="0" t="n">
        <v>2613</v>
      </c>
      <c r="AC47" s="0" t="n">
        <v>2108</v>
      </c>
      <c r="AD47" s="0" t="n">
        <v>1797</v>
      </c>
      <c r="AE47" s="0" t="n">
        <v>1488</v>
      </c>
      <c r="AF47" s="0" t="n">
        <v>1153</v>
      </c>
      <c r="AG47" s="0" t="n">
        <v>903</v>
      </c>
      <c r="AH47" s="0" t="n">
        <v>693</v>
      </c>
      <c r="AI47" s="0" t="n">
        <v>565</v>
      </c>
      <c r="AJ47" s="0" t="n">
        <v>489</v>
      </c>
      <c r="AK47" s="0" t="n">
        <v>389</v>
      </c>
      <c r="AL47" s="0" t="n">
        <v>308</v>
      </c>
      <c r="AM47" s="0" t="n">
        <v>214</v>
      </c>
      <c r="AN47" s="0" t="n">
        <v>99</v>
      </c>
      <c r="AO47" s="0" t="n">
        <v>72</v>
      </c>
      <c r="AP47" s="0" t="n">
        <v>41</v>
      </c>
      <c r="AQ47" s="0" t="n">
        <v>13</v>
      </c>
      <c r="AR47" s="0" t="n">
        <v>5</v>
      </c>
      <c r="AS47" s="0" t="n">
        <v>239</v>
      </c>
    </row>
    <row r="48" customFormat="false" ht="12.75" hidden="false" customHeight="false" outlineLevel="0" collapsed="false">
      <c r="A48" s="0" t="s">
        <v>73</v>
      </c>
      <c r="B48" s="0" t="n">
        <v>762</v>
      </c>
      <c r="C48" s="0" t="n">
        <v>883</v>
      </c>
      <c r="D48" s="0" t="n">
        <v>780</v>
      </c>
      <c r="E48" s="0" t="n">
        <v>621</v>
      </c>
      <c r="F48" s="0" t="n">
        <v>350</v>
      </c>
      <c r="G48" s="0" t="n">
        <v>285</v>
      </c>
      <c r="H48" s="0" t="n">
        <v>277</v>
      </c>
      <c r="I48" s="0" t="n">
        <v>217</v>
      </c>
      <c r="J48" s="0" t="n">
        <v>217</v>
      </c>
      <c r="K48" s="0" t="n">
        <v>168</v>
      </c>
      <c r="L48" s="0" t="n">
        <v>159</v>
      </c>
      <c r="M48" s="0" t="n">
        <v>164</v>
      </c>
      <c r="N48" s="0" t="n">
        <v>144</v>
      </c>
      <c r="O48" s="0" t="n">
        <v>125</v>
      </c>
      <c r="P48" s="0" t="n">
        <v>92</v>
      </c>
      <c r="Q48" s="0" t="n">
        <v>97</v>
      </c>
      <c r="R48" s="0" t="n">
        <v>46</v>
      </c>
      <c r="S48" s="0" t="n">
        <v>36</v>
      </c>
      <c r="T48" s="0" t="n">
        <v>13</v>
      </c>
      <c r="U48" s="0" t="n">
        <v>8</v>
      </c>
      <c r="V48" s="0" t="n">
        <v>3</v>
      </c>
      <c r="W48" s="0" t="n">
        <v>80</v>
      </c>
      <c r="X48" s="0" t="n">
        <v>806</v>
      </c>
      <c r="Y48" s="0" t="n">
        <v>816</v>
      </c>
      <c r="Z48" s="0" t="n">
        <v>787</v>
      </c>
      <c r="AA48" s="0" t="n">
        <v>633</v>
      </c>
      <c r="AB48" s="0" t="n">
        <v>455</v>
      </c>
      <c r="AC48" s="0" t="n">
        <v>351</v>
      </c>
      <c r="AD48" s="0" t="n">
        <v>300</v>
      </c>
      <c r="AE48" s="0" t="n">
        <v>254</v>
      </c>
      <c r="AF48" s="0" t="n">
        <v>236</v>
      </c>
      <c r="AG48" s="0" t="n">
        <v>187</v>
      </c>
      <c r="AH48" s="0" t="n">
        <v>175</v>
      </c>
      <c r="AI48" s="0" t="n">
        <v>152</v>
      </c>
      <c r="AJ48" s="0" t="n">
        <v>162</v>
      </c>
      <c r="AK48" s="0" t="n">
        <v>123</v>
      </c>
      <c r="AL48" s="0" t="n">
        <v>103</v>
      </c>
      <c r="AM48" s="0" t="n">
        <v>62</v>
      </c>
      <c r="AN48" s="0" t="n">
        <v>50</v>
      </c>
      <c r="AO48" s="0" t="n">
        <v>36</v>
      </c>
      <c r="AP48" s="0" t="n">
        <v>14</v>
      </c>
      <c r="AQ48" s="0" t="n">
        <v>9</v>
      </c>
      <c r="AR48" s="0" t="n">
        <v>1</v>
      </c>
      <c r="AS48" s="0" t="n">
        <v>84</v>
      </c>
    </row>
    <row r="49" customFormat="false" ht="12.75" hidden="false" customHeight="false" outlineLevel="0" collapsed="false">
      <c r="A49" s="0" t="s">
        <v>74</v>
      </c>
      <c r="B49" s="0" t="n">
        <v>4321</v>
      </c>
      <c r="C49" s="0" t="n">
        <v>4373</v>
      </c>
      <c r="D49" s="0" t="n">
        <v>4706</v>
      </c>
      <c r="E49" s="0" t="n">
        <v>3489</v>
      </c>
      <c r="F49" s="0" t="n">
        <v>2538</v>
      </c>
      <c r="G49" s="0" t="n">
        <v>2256</v>
      </c>
      <c r="H49" s="0" t="n">
        <v>1883</v>
      </c>
      <c r="I49" s="0" t="n">
        <v>1647</v>
      </c>
      <c r="J49" s="0" t="n">
        <v>1544</v>
      </c>
      <c r="K49" s="0" t="n">
        <v>1289</v>
      </c>
      <c r="L49" s="0" t="n">
        <v>1119</v>
      </c>
      <c r="M49" s="0" t="n">
        <v>954</v>
      </c>
      <c r="N49" s="0" t="n">
        <v>981</v>
      </c>
      <c r="O49" s="0" t="n">
        <v>825</v>
      </c>
      <c r="P49" s="0" t="n">
        <v>714</v>
      </c>
      <c r="Q49" s="0" t="n">
        <v>515</v>
      </c>
      <c r="R49" s="0" t="n">
        <v>255</v>
      </c>
      <c r="S49" s="0" t="n">
        <v>178</v>
      </c>
      <c r="T49" s="0" t="n">
        <v>92</v>
      </c>
      <c r="U49" s="0" t="n">
        <v>38</v>
      </c>
      <c r="V49" s="0" t="n">
        <v>3</v>
      </c>
      <c r="W49" s="0" t="n">
        <v>499</v>
      </c>
      <c r="X49" s="0" t="n">
        <v>4185</v>
      </c>
      <c r="Y49" s="0" t="n">
        <v>4539</v>
      </c>
      <c r="Z49" s="0" t="n">
        <v>4515</v>
      </c>
      <c r="AA49" s="0" t="n">
        <v>4410</v>
      </c>
      <c r="AB49" s="0" t="n">
        <v>3881</v>
      </c>
      <c r="AC49" s="0" t="n">
        <v>3145</v>
      </c>
      <c r="AD49" s="0" t="n">
        <v>2535</v>
      </c>
      <c r="AE49" s="0" t="n">
        <v>2227</v>
      </c>
      <c r="AF49" s="0" t="n">
        <v>1901</v>
      </c>
      <c r="AG49" s="0" t="n">
        <v>1508</v>
      </c>
      <c r="AH49" s="0" t="n">
        <v>1363</v>
      </c>
      <c r="AI49" s="0" t="n">
        <v>1073</v>
      </c>
      <c r="AJ49" s="0" t="n">
        <v>1100</v>
      </c>
      <c r="AK49" s="0" t="n">
        <v>893</v>
      </c>
      <c r="AL49" s="0" t="n">
        <v>729</v>
      </c>
      <c r="AM49" s="0" t="n">
        <v>497</v>
      </c>
      <c r="AN49" s="0" t="n">
        <v>294</v>
      </c>
      <c r="AO49" s="0" t="n">
        <v>183</v>
      </c>
      <c r="AP49" s="0" t="n">
        <v>88</v>
      </c>
      <c r="AQ49" s="0" t="n">
        <v>39</v>
      </c>
      <c r="AR49" s="0" t="n">
        <v>8</v>
      </c>
      <c r="AS49" s="0" t="n">
        <v>488</v>
      </c>
    </row>
    <row r="50" customFormat="false" ht="12.75" hidden="false" customHeight="false" outlineLevel="0" collapsed="false">
      <c r="V50" s="60"/>
    </row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S49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1.4453125" defaultRowHeight="12.75" zeroHeight="false" outlineLevelRow="0" outlineLevelCol="0"/>
  <cols>
    <col collapsed="false" customWidth="true" hidden="false" outlineLevel="0" max="1" min="1" style="0" width="39.86"/>
    <col collapsed="false" customWidth="true" hidden="false" outlineLevel="0" max="48" min="48" style="0" width="27.3"/>
    <col collapsed="false" customWidth="true" hidden="false" outlineLevel="0" max="49" min="49" style="0" width="12.71"/>
  </cols>
  <sheetData>
    <row r="1" customFormat="false" ht="12.75" hidden="false" customHeight="false" outlineLevel="0" collapsed="false">
      <c r="B1" s="59" t="s">
        <v>75</v>
      </c>
      <c r="C1" s="59" t="s">
        <v>76</v>
      </c>
      <c r="D1" s="59" t="s">
        <v>77</v>
      </c>
      <c r="E1" s="59" t="s">
        <v>78</v>
      </c>
      <c r="F1" s="59" t="s">
        <v>79</v>
      </c>
      <c r="G1" s="59" t="s">
        <v>80</v>
      </c>
      <c r="H1" s="59" t="s">
        <v>81</v>
      </c>
      <c r="I1" s="59" t="s">
        <v>82</v>
      </c>
      <c r="J1" s="59" t="s">
        <v>83</v>
      </c>
      <c r="K1" s="59" t="s">
        <v>84</v>
      </c>
      <c r="L1" s="59" t="s">
        <v>85</v>
      </c>
      <c r="M1" s="59" t="s">
        <v>86</v>
      </c>
      <c r="N1" s="59" t="s">
        <v>87</v>
      </c>
      <c r="O1" s="59" t="s">
        <v>88</v>
      </c>
      <c r="P1" s="59" t="s">
        <v>89</v>
      </c>
      <c r="Q1" s="59" t="s">
        <v>90</v>
      </c>
      <c r="R1" s="59" t="s">
        <v>91</v>
      </c>
      <c r="S1" s="59" t="s">
        <v>92</v>
      </c>
      <c r="T1" s="59" t="s">
        <v>93</v>
      </c>
      <c r="U1" s="59" t="s">
        <v>94</v>
      </c>
      <c r="V1" s="59" t="s">
        <v>95</v>
      </c>
      <c r="W1" s="59" t="s">
        <v>96</v>
      </c>
      <c r="X1" s="59" t="s">
        <v>97</v>
      </c>
      <c r="Y1" s="59" t="s">
        <v>98</v>
      </c>
      <c r="Z1" s="59" t="s">
        <v>99</v>
      </c>
      <c r="AA1" s="59" t="s">
        <v>100</v>
      </c>
      <c r="AB1" s="59" t="s">
        <v>101</v>
      </c>
      <c r="AC1" s="59" t="s">
        <v>102</v>
      </c>
      <c r="AD1" s="59" t="s">
        <v>103</v>
      </c>
      <c r="AE1" s="59" t="s">
        <v>104</v>
      </c>
      <c r="AF1" s="59" t="s">
        <v>105</v>
      </c>
      <c r="AG1" s="59" t="s">
        <v>106</v>
      </c>
      <c r="AH1" s="59" t="s">
        <v>107</v>
      </c>
      <c r="AI1" s="59" t="s">
        <v>108</v>
      </c>
      <c r="AJ1" s="59" t="s">
        <v>109</v>
      </c>
      <c r="AK1" s="59" t="s">
        <v>110</v>
      </c>
      <c r="AL1" s="59" t="s">
        <v>111</v>
      </c>
      <c r="AM1" s="59" t="s">
        <v>112</v>
      </c>
      <c r="AN1" s="59" t="s">
        <v>113</v>
      </c>
      <c r="AO1" s="59" t="s">
        <v>114</v>
      </c>
      <c r="AP1" s="59" t="s">
        <v>115</v>
      </c>
      <c r="AQ1" s="59" t="s">
        <v>116</v>
      </c>
      <c r="AR1" s="59" t="s">
        <v>117</v>
      </c>
      <c r="AS1" s="59" t="s">
        <v>118</v>
      </c>
    </row>
    <row r="2" customFormat="false" ht="12.75" hidden="false" customHeight="false" outlineLevel="0" collapsed="false">
      <c r="A2" s="0" t="s">
        <v>7</v>
      </c>
      <c r="B2" s="0" t="n">
        <v>5175913</v>
      </c>
      <c r="C2" s="0" t="n">
        <v>5339127</v>
      </c>
      <c r="D2" s="0" t="n">
        <v>5545910</v>
      </c>
      <c r="E2" s="0" t="n">
        <v>4995906</v>
      </c>
      <c r="F2" s="0" t="n">
        <v>4253440</v>
      </c>
      <c r="G2" s="0" t="n">
        <v>3805724</v>
      </c>
      <c r="H2" s="0" t="n">
        <v>3745974</v>
      </c>
      <c r="I2" s="0" t="n">
        <v>3371372</v>
      </c>
      <c r="J2" s="0" t="n">
        <v>2871549</v>
      </c>
      <c r="K2" s="0" t="n">
        <v>2388149</v>
      </c>
      <c r="L2" s="0" t="n">
        <v>1959720</v>
      </c>
      <c r="M2" s="0" t="n">
        <v>1497981</v>
      </c>
      <c r="N2" s="0" t="n">
        <v>1243788</v>
      </c>
      <c r="O2" s="0" t="n">
        <v>922592</v>
      </c>
      <c r="P2" s="0" t="n">
        <v>703277</v>
      </c>
      <c r="Q2" s="0" t="n">
        <v>490840</v>
      </c>
      <c r="R2" s="0" t="n">
        <v>296351</v>
      </c>
      <c r="S2" s="0" t="n">
        <v>150617</v>
      </c>
      <c r="T2" s="0" t="n">
        <v>54391</v>
      </c>
      <c r="U2" s="0" t="n">
        <v>24439</v>
      </c>
      <c r="V2" s="0" t="n">
        <v>6696</v>
      </c>
      <c r="W2" s="0" t="n">
        <v>1406199</v>
      </c>
      <c r="X2" s="0" t="n">
        <v>5010330</v>
      </c>
      <c r="Y2" s="0" t="n">
        <v>5172611</v>
      </c>
      <c r="Z2" s="0" t="n">
        <v>5406213</v>
      </c>
      <c r="AA2" s="0" t="n">
        <v>5113115</v>
      </c>
      <c r="AB2" s="0" t="n">
        <v>4711189</v>
      </c>
      <c r="AC2" s="0" t="n">
        <v>4297634</v>
      </c>
      <c r="AD2" s="0" t="n">
        <v>4187977</v>
      </c>
      <c r="AE2" s="0" t="n">
        <v>3741154</v>
      </c>
      <c r="AF2" s="0" t="n">
        <v>3145719</v>
      </c>
      <c r="AG2" s="0" t="n">
        <v>2627106</v>
      </c>
      <c r="AH2" s="0" t="n">
        <v>2130930</v>
      </c>
      <c r="AI2" s="0" t="n">
        <v>1619090</v>
      </c>
      <c r="AJ2" s="0" t="n">
        <v>1378688</v>
      </c>
      <c r="AK2" s="0" t="n">
        <v>1035477</v>
      </c>
      <c r="AL2" s="0" t="n">
        <v>793414</v>
      </c>
      <c r="AM2" s="0" t="n">
        <v>557475</v>
      </c>
      <c r="AN2" s="0" t="n">
        <v>360660</v>
      </c>
      <c r="AO2" s="0" t="n">
        <v>194537</v>
      </c>
      <c r="AP2" s="0" t="n">
        <v>77934</v>
      </c>
      <c r="AQ2" s="0" t="n">
        <v>36706</v>
      </c>
      <c r="AR2" s="0" t="n">
        <v>10953</v>
      </c>
      <c r="AS2" s="0" t="n">
        <v>1404521</v>
      </c>
    </row>
    <row r="3" customFormat="false" ht="12.75" hidden="false" customHeight="false" outlineLevel="0" collapsed="false">
      <c r="A3" s="0" t="s">
        <v>1</v>
      </c>
      <c r="B3" s="0" t="n">
        <v>267399</v>
      </c>
      <c r="C3" s="0" t="n">
        <v>279081</v>
      </c>
      <c r="D3" s="0" t="n">
        <v>286789</v>
      </c>
      <c r="E3" s="0" t="n">
        <v>241953</v>
      </c>
      <c r="F3" s="0" t="n">
        <v>188993</v>
      </c>
      <c r="G3" s="0" t="n">
        <v>167451</v>
      </c>
      <c r="H3" s="0" t="n">
        <v>163437</v>
      </c>
      <c r="I3" s="0" t="n">
        <v>147170</v>
      </c>
      <c r="J3" s="0" t="n">
        <v>124556</v>
      </c>
      <c r="K3" s="0" t="n">
        <v>102288</v>
      </c>
      <c r="L3" s="0" t="n">
        <v>84056</v>
      </c>
      <c r="M3" s="0" t="n">
        <v>64147</v>
      </c>
      <c r="N3" s="0" t="n">
        <v>54792</v>
      </c>
      <c r="O3" s="0" t="n">
        <v>41027</v>
      </c>
      <c r="P3" s="0" t="n">
        <v>33672</v>
      </c>
      <c r="Q3" s="0" t="n">
        <v>24481</v>
      </c>
      <c r="R3" s="0" t="n">
        <v>15638</v>
      </c>
      <c r="S3" s="0" t="n">
        <v>7610</v>
      </c>
      <c r="T3" s="0" t="n">
        <v>3125</v>
      </c>
      <c r="U3" s="0" t="n">
        <v>1396</v>
      </c>
      <c r="V3" s="0" t="n">
        <v>269</v>
      </c>
      <c r="W3" s="0" t="n">
        <v>29806</v>
      </c>
      <c r="X3" s="0" t="n">
        <v>260081</v>
      </c>
      <c r="Y3" s="0" t="n">
        <v>272378</v>
      </c>
      <c r="Z3" s="0" t="n">
        <v>282568</v>
      </c>
      <c r="AA3" s="0" t="n">
        <v>262690</v>
      </c>
      <c r="AB3" s="0" t="n">
        <v>236416</v>
      </c>
      <c r="AC3" s="0" t="n">
        <v>209658</v>
      </c>
      <c r="AD3" s="0" t="n">
        <v>197947</v>
      </c>
      <c r="AE3" s="0" t="n">
        <v>174519</v>
      </c>
      <c r="AF3" s="0" t="n">
        <v>145036</v>
      </c>
      <c r="AG3" s="0" t="n">
        <v>117232</v>
      </c>
      <c r="AH3" s="0" t="n">
        <v>95955</v>
      </c>
      <c r="AI3" s="0" t="n">
        <v>71308</v>
      </c>
      <c r="AJ3" s="0" t="n">
        <v>62760</v>
      </c>
      <c r="AK3" s="0" t="n">
        <v>46423</v>
      </c>
      <c r="AL3" s="0" t="n">
        <v>37716</v>
      </c>
      <c r="AM3" s="0" t="n">
        <v>27316</v>
      </c>
      <c r="AN3" s="0" t="n">
        <v>18767</v>
      </c>
      <c r="AO3" s="0" t="n">
        <v>9467</v>
      </c>
      <c r="AP3" s="0" t="n">
        <v>4226</v>
      </c>
      <c r="AQ3" s="0" t="n">
        <v>1996</v>
      </c>
      <c r="AR3" s="0" t="n">
        <v>485</v>
      </c>
      <c r="AS3" s="0" t="n">
        <v>29732</v>
      </c>
    </row>
    <row r="4" customFormat="false" ht="12.75" hidden="false" customHeight="false" outlineLevel="0" collapsed="false">
      <c r="A4" s="0" t="s">
        <v>10</v>
      </c>
      <c r="B4" s="0" t="n">
        <v>4295</v>
      </c>
      <c r="C4" s="0" t="n">
        <v>4559</v>
      </c>
      <c r="D4" s="0" t="n">
        <v>4799</v>
      </c>
      <c r="E4" s="0" t="n">
        <v>3784</v>
      </c>
      <c r="F4" s="0" t="n">
        <v>2481</v>
      </c>
      <c r="G4" s="0" t="n">
        <v>2320</v>
      </c>
      <c r="H4" s="0" t="n">
        <v>2159</v>
      </c>
      <c r="I4" s="0" t="n">
        <v>2046</v>
      </c>
      <c r="J4" s="0" t="n">
        <v>1796</v>
      </c>
      <c r="K4" s="0" t="n">
        <v>1536</v>
      </c>
      <c r="L4" s="0" t="n">
        <v>1299</v>
      </c>
      <c r="M4" s="0" t="n">
        <v>1087</v>
      </c>
      <c r="N4" s="0" t="n">
        <v>997</v>
      </c>
      <c r="O4" s="0" t="n">
        <v>810</v>
      </c>
      <c r="P4" s="0" t="n">
        <v>623</v>
      </c>
      <c r="Q4" s="0" t="n">
        <v>502</v>
      </c>
      <c r="R4" s="0" t="n">
        <v>324</v>
      </c>
      <c r="S4" s="0" t="n">
        <v>157</v>
      </c>
      <c r="T4" s="0" t="n">
        <v>71</v>
      </c>
      <c r="U4" s="0" t="n">
        <v>31</v>
      </c>
      <c r="V4" s="0" t="n">
        <v>4</v>
      </c>
      <c r="W4" s="0" t="n">
        <v>96</v>
      </c>
      <c r="X4" s="0" t="n">
        <v>4133</v>
      </c>
      <c r="Y4" s="0" t="n">
        <v>4585</v>
      </c>
      <c r="Z4" s="0" t="n">
        <v>4495</v>
      </c>
      <c r="AA4" s="0" t="n">
        <v>4518</v>
      </c>
      <c r="AB4" s="0" t="n">
        <v>3723</v>
      </c>
      <c r="AC4" s="0" t="n">
        <v>3362</v>
      </c>
      <c r="AD4" s="0" t="n">
        <v>3035</v>
      </c>
      <c r="AE4" s="0" t="n">
        <v>2702</v>
      </c>
      <c r="AF4" s="0" t="n">
        <v>2290</v>
      </c>
      <c r="AG4" s="0" t="n">
        <v>1797</v>
      </c>
      <c r="AH4" s="0" t="n">
        <v>1531</v>
      </c>
      <c r="AI4" s="0" t="n">
        <v>1189</v>
      </c>
      <c r="AJ4" s="0" t="n">
        <v>1165</v>
      </c>
      <c r="AK4" s="0" t="n">
        <v>812</v>
      </c>
      <c r="AL4" s="0" t="n">
        <v>734</v>
      </c>
      <c r="AM4" s="0" t="n">
        <v>487</v>
      </c>
      <c r="AN4" s="0" t="n">
        <v>361</v>
      </c>
      <c r="AO4" s="0" t="n">
        <v>147</v>
      </c>
      <c r="AP4" s="0" t="n">
        <v>90</v>
      </c>
      <c r="AQ4" s="0" t="n">
        <v>49</v>
      </c>
      <c r="AR4" s="0" t="n">
        <v>10</v>
      </c>
      <c r="AS4" s="0" t="n">
        <v>103</v>
      </c>
    </row>
    <row r="5" customFormat="false" ht="12.75" hidden="false" customHeight="false" outlineLevel="0" collapsed="false">
      <c r="A5" s="0" t="s">
        <v>12</v>
      </c>
      <c r="B5" s="0" t="n">
        <v>4811</v>
      </c>
      <c r="C5" s="0" t="n">
        <v>5184</v>
      </c>
      <c r="D5" s="0" t="n">
        <v>5655</v>
      </c>
      <c r="E5" s="0" t="n">
        <v>4848</v>
      </c>
      <c r="F5" s="0" t="n">
        <v>3145</v>
      </c>
      <c r="G5" s="0" t="n">
        <v>2794</v>
      </c>
      <c r="H5" s="0" t="n">
        <v>2947</v>
      </c>
      <c r="I5" s="0" t="n">
        <v>2751</v>
      </c>
      <c r="J5" s="0" t="n">
        <v>2582</v>
      </c>
      <c r="K5" s="0" t="n">
        <v>2342</v>
      </c>
      <c r="L5" s="0" t="n">
        <v>2044</v>
      </c>
      <c r="M5" s="0" t="n">
        <v>1613</v>
      </c>
      <c r="N5" s="0" t="n">
        <v>1531</v>
      </c>
      <c r="O5" s="0" t="n">
        <v>1337</v>
      </c>
      <c r="P5" s="0" t="n">
        <v>1133</v>
      </c>
      <c r="Q5" s="0" t="n">
        <v>887</v>
      </c>
      <c r="R5" s="0" t="n">
        <v>599</v>
      </c>
      <c r="S5" s="0" t="n">
        <v>315</v>
      </c>
      <c r="T5" s="0" t="n">
        <v>105</v>
      </c>
      <c r="U5" s="0" t="n">
        <v>58</v>
      </c>
      <c r="V5" s="0" t="n">
        <v>12</v>
      </c>
      <c r="W5" s="0" t="n">
        <v>545</v>
      </c>
      <c r="X5" s="0" t="n">
        <v>4677</v>
      </c>
      <c r="Y5" s="0" t="n">
        <v>5145</v>
      </c>
      <c r="Z5" s="0" t="n">
        <v>5412</v>
      </c>
      <c r="AA5" s="0" t="n">
        <v>5329</v>
      </c>
      <c r="AB5" s="0" t="n">
        <v>4707</v>
      </c>
      <c r="AC5" s="0" t="n">
        <v>4021</v>
      </c>
      <c r="AD5" s="0" t="n">
        <v>3786</v>
      </c>
      <c r="AE5" s="0" t="n">
        <v>3607</v>
      </c>
      <c r="AF5" s="0" t="n">
        <v>3313</v>
      </c>
      <c r="AG5" s="0" t="n">
        <v>2718</v>
      </c>
      <c r="AH5" s="0" t="n">
        <v>2432</v>
      </c>
      <c r="AI5" s="0" t="n">
        <v>1912</v>
      </c>
      <c r="AJ5" s="0" t="n">
        <v>1859</v>
      </c>
      <c r="AK5" s="0" t="n">
        <v>1461</v>
      </c>
      <c r="AL5" s="0" t="n">
        <v>1354</v>
      </c>
      <c r="AM5" s="0" t="n">
        <v>970</v>
      </c>
      <c r="AN5" s="0" t="n">
        <v>636</v>
      </c>
      <c r="AO5" s="0" t="n">
        <v>343</v>
      </c>
      <c r="AP5" s="0" t="n">
        <v>178</v>
      </c>
      <c r="AQ5" s="0" t="n">
        <v>95</v>
      </c>
      <c r="AR5" s="0" t="n">
        <v>19</v>
      </c>
      <c r="AS5" s="0" t="n">
        <v>550</v>
      </c>
    </row>
    <row r="6" customFormat="false" ht="12.75" hidden="false" customHeight="false" outlineLevel="0" collapsed="false">
      <c r="A6" s="0" t="s">
        <v>14</v>
      </c>
      <c r="B6" s="0" t="n">
        <v>8154</v>
      </c>
      <c r="C6" s="0" t="n">
        <v>8571</v>
      </c>
      <c r="D6" s="0" t="n">
        <v>8945</v>
      </c>
      <c r="E6" s="0" t="n">
        <v>6877</v>
      </c>
      <c r="F6" s="0" t="n">
        <v>5105</v>
      </c>
      <c r="G6" s="0" t="n">
        <v>4313</v>
      </c>
      <c r="H6" s="0" t="n">
        <v>4402</v>
      </c>
      <c r="I6" s="0" t="n">
        <v>3847</v>
      </c>
      <c r="J6" s="0" t="n">
        <v>3205</v>
      </c>
      <c r="K6" s="0" t="n">
        <v>2643</v>
      </c>
      <c r="L6" s="0" t="n">
        <v>2080</v>
      </c>
      <c r="M6" s="0" t="n">
        <v>1639</v>
      </c>
      <c r="N6" s="0" t="n">
        <v>1482</v>
      </c>
      <c r="O6" s="0" t="n">
        <v>1128</v>
      </c>
      <c r="P6" s="0" t="n">
        <v>957</v>
      </c>
      <c r="Q6" s="0" t="n">
        <v>703</v>
      </c>
      <c r="R6" s="0" t="n">
        <v>408</v>
      </c>
      <c r="S6" s="0" t="n">
        <v>193</v>
      </c>
      <c r="T6" s="0" t="n">
        <v>58</v>
      </c>
      <c r="U6" s="0" t="n">
        <v>38</v>
      </c>
      <c r="V6" s="0" t="n">
        <v>5</v>
      </c>
      <c r="W6" s="0" t="n">
        <v>734</v>
      </c>
      <c r="X6" s="0" t="n">
        <v>8113</v>
      </c>
      <c r="Y6" s="0" t="n">
        <v>8550</v>
      </c>
      <c r="Z6" s="0" t="n">
        <v>8745</v>
      </c>
      <c r="AA6" s="0" t="n">
        <v>7896</v>
      </c>
      <c r="AB6" s="0" t="n">
        <v>6809</v>
      </c>
      <c r="AC6" s="0" t="n">
        <v>5650</v>
      </c>
      <c r="AD6" s="0" t="n">
        <v>5342</v>
      </c>
      <c r="AE6" s="0" t="n">
        <v>4645</v>
      </c>
      <c r="AF6" s="0" t="n">
        <v>3891</v>
      </c>
      <c r="AG6" s="0" t="n">
        <v>3077</v>
      </c>
      <c r="AH6" s="0" t="n">
        <v>2507</v>
      </c>
      <c r="AI6" s="0" t="n">
        <v>1900</v>
      </c>
      <c r="AJ6" s="0" t="n">
        <v>1770</v>
      </c>
      <c r="AK6" s="0" t="n">
        <v>1377</v>
      </c>
      <c r="AL6" s="0" t="n">
        <v>1062</v>
      </c>
      <c r="AM6" s="0" t="n">
        <v>757</v>
      </c>
      <c r="AN6" s="0" t="n">
        <v>567</v>
      </c>
      <c r="AO6" s="0" t="n">
        <v>252</v>
      </c>
      <c r="AP6" s="0" t="n">
        <v>110</v>
      </c>
      <c r="AQ6" s="0" t="n">
        <v>47</v>
      </c>
      <c r="AR6" s="0" t="n">
        <v>10</v>
      </c>
      <c r="AS6" s="0" t="n">
        <v>733</v>
      </c>
    </row>
    <row r="7" customFormat="false" ht="12.75" hidden="false" customHeight="false" outlineLevel="0" collapsed="false">
      <c r="A7" s="0" t="s">
        <v>16</v>
      </c>
      <c r="B7" s="0" t="n">
        <v>3301</v>
      </c>
      <c r="C7" s="0" t="n">
        <v>3360</v>
      </c>
      <c r="D7" s="0" t="n">
        <v>3552</v>
      </c>
      <c r="E7" s="0" t="n">
        <v>2962</v>
      </c>
      <c r="F7" s="0" t="n">
        <v>2181</v>
      </c>
      <c r="G7" s="0" t="n">
        <v>1969</v>
      </c>
      <c r="H7" s="0" t="n">
        <v>1858</v>
      </c>
      <c r="I7" s="0" t="n">
        <v>1596</v>
      </c>
      <c r="J7" s="0" t="n">
        <v>1506</v>
      </c>
      <c r="K7" s="0" t="n">
        <v>1187</v>
      </c>
      <c r="L7" s="0" t="n">
        <v>1011</v>
      </c>
      <c r="M7" s="0" t="n">
        <v>734</v>
      </c>
      <c r="N7" s="0" t="n">
        <v>630</v>
      </c>
      <c r="O7" s="0" t="n">
        <v>497</v>
      </c>
      <c r="P7" s="0" t="n">
        <v>468</v>
      </c>
      <c r="Q7" s="0" t="n">
        <v>360</v>
      </c>
      <c r="R7" s="0" t="n">
        <v>194</v>
      </c>
      <c r="S7" s="0" t="n">
        <v>124</v>
      </c>
      <c r="T7" s="0" t="n">
        <v>33</v>
      </c>
      <c r="U7" s="0" t="n">
        <v>18</v>
      </c>
      <c r="V7" s="0" t="n">
        <v>2</v>
      </c>
      <c r="W7" s="0" t="n">
        <v>96</v>
      </c>
      <c r="X7" s="0" t="n">
        <v>3166</v>
      </c>
      <c r="Y7" s="0" t="n">
        <v>3300</v>
      </c>
      <c r="Z7" s="0" t="n">
        <v>3455</v>
      </c>
      <c r="AA7" s="0" t="n">
        <v>3480</v>
      </c>
      <c r="AB7" s="0" t="n">
        <v>2980</v>
      </c>
      <c r="AC7" s="0" t="n">
        <v>2508</v>
      </c>
      <c r="AD7" s="0" t="n">
        <v>2126</v>
      </c>
      <c r="AE7" s="0" t="n">
        <v>1879</v>
      </c>
      <c r="AF7" s="0" t="n">
        <v>1675</v>
      </c>
      <c r="AG7" s="0" t="n">
        <v>1353</v>
      </c>
      <c r="AH7" s="0" t="n">
        <v>1034</v>
      </c>
      <c r="AI7" s="0" t="n">
        <v>733</v>
      </c>
      <c r="AJ7" s="0" t="n">
        <v>728</v>
      </c>
      <c r="AK7" s="0" t="n">
        <v>544</v>
      </c>
      <c r="AL7" s="0" t="n">
        <v>461</v>
      </c>
      <c r="AM7" s="0" t="n">
        <v>332</v>
      </c>
      <c r="AN7" s="0" t="n">
        <v>231</v>
      </c>
      <c r="AO7" s="0" t="n">
        <v>122</v>
      </c>
      <c r="AP7" s="0" t="n">
        <v>69</v>
      </c>
      <c r="AQ7" s="0" t="n">
        <v>22</v>
      </c>
      <c r="AR7" s="0" t="n">
        <v>8</v>
      </c>
      <c r="AS7" s="0" t="n">
        <v>97</v>
      </c>
    </row>
    <row r="8" customFormat="false" ht="12.75" hidden="false" customHeight="false" outlineLevel="0" collapsed="false">
      <c r="A8" s="0" t="s">
        <v>18</v>
      </c>
      <c r="B8" s="0" t="n">
        <v>4256</v>
      </c>
      <c r="C8" s="0" t="n">
        <v>4372</v>
      </c>
      <c r="D8" s="0" t="n">
        <v>4671</v>
      </c>
      <c r="E8" s="0" t="n">
        <v>3961</v>
      </c>
      <c r="F8" s="0" t="n">
        <v>2769</v>
      </c>
      <c r="G8" s="0" t="n">
        <v>2412</v>
      </c>
      <c r="H8" s="0" t="n">
        <v>2319</v>
      </c>
      <c r="I8" s="0" t="n">
        <v>2089</v>
      </c>
      <c r="J8" s="0" t="n">
        <v>1877</v>
      </c>
      <c r="K8" s="0" t="n">
        <v>1413</v>
      </c>
      <c r="L8" s="0" t="n">
        <v>1116</v>
      </c>
      <c r="M8" s="0" t="n">
        <v>891</v>
      </c>
      <c r="N8" s="0" t="n">
        <v>746</v>
      </c>
      <c r="O8" s="0" t="n">
        <v>634</v>
      </c>
      <c r="P8" s="0" t="n">
        <v>507</v>
      </c>
      <c r="Q8" s="0" t="n">
        <v>372</v>
      </c>
      <c r="R8" s="0" t="n">
        <v>236</v>
      </c>
      <c r="S8" s="0" t="n">
        <v>120</v>
      </c>
      <c r="T8" s="0" t="n">
        <v>42</v>
      </c>
      <c r="U8" s="0" t="n">
        <v>19</v>
      </c>
      <c r="V8" s="0" t="n">
        <v>6</v>
      </c>
      <c r="W8" s="0" t="n">
        <v>125</v>
      </c>
      <c r="X8" s="0" t="n">
        <v>4170</v>
      </c>
      <c r="Y8" s="0" t="n">
        <v>4106</v>
      </c>
      <c r="Z8" s="0" t="n">
        <v>4568</v>
      </c>
      <c r="AA8" s="0" t="n">
        <v>4271</v>
      </c>
      <c r="AB8" s="0" t="n">
        <v>3908</v>
      </c>
      <c r="AC8" s="0" t="n">
        <v>3156</v>
      </c>
      <c r="AD8" s="0" t="n">
        <v>2975</v>
      </c>
      <c r="AE8" s="0" t="n">
        <v>2597</v>
      </c>
      <c r="AF8" s="0" t="n">
        <v>2125</v>
      </c>
      <c r="AG8" s="0" t="n">
        <v>1672</v>
      </c>
      <c r="AH8" s="0" t="n">
        <v>1304</v>
      </c>
      <c r="AI8" s="0" t="n">
        <v>920</v>
      </c>
      <c r="AJ8" s="0" t="n">
        <v>892</v>
      </c>
      <c r="AK8" s="0" t="n">
        <v>668</v>
      </c>
      <c r="AL8" s="0" t="n">
        <v>564</v>
      </c>
      <c r="AM8" s="0" t="n">
        <v>420</v>
      </c>
      <c r="AN8" s="0" t="n">
        <v>227</v>
      </c>
      <c r="AO8" s="0" t="n">
        <v>147</v>
      </c>
      <c r="AP8" s="0" t="n">
        <v>54</v>
      </c>
      <c r="AQ8" s="0" t="n">
        <v>25</v>
      </c>
      <c r="AR8" s="0" t="n">
        <v>7</v>
      </c>
      <c r="AS8" s="0" t="n">
        <v>134</v>
      </c>
    </row>
    <row r="9" customFormat="false" ht="12.75" hidden="false" customHeight="false" outlineLevel="0" collapsed="false">
      <c r="A9" s="0" t="s">
        <v>20</v>
      </c>
      <c r="B9" s="0" t="n">
        <v>269</v>
      </c>
      <c r="C9" s="0" t="n">
        <v>281</v>
      </c>
      <c r="D9" s="0" t="n">
        <v>369</v>
      </c>
      <c r="E9" s="0" t="n">
        <v>265</v>
      </c>
      <c r="F9" s="0" t="n">
        <v>168</v>
      </c>
      <c r="G9" s="0" t="n">
        <v>117</v>
      </c>
      <c r="H9" s="0" t="n">
        <v>116</v>
      </c>
      <c r="I9" s="0" t="n">
        <v>132</v>
      </c>
      <c r="J9" s="0" t="n">
        <v>105</v>
      </c>
      <c r="K9" s="0" t="n">
        <v>91</v>
      </c>
      <c r="L9" s="0" t="n">
        <v>81</v>
      </c>
      <c r="M9" s="0" t="n">
        <v>77</v>
      </c>
      <c r="N9" s="0" t="n">
        <v>106</v>
      </c>
      <c r="O9" s="0" t="n">
        <v>83</v>
      </c>
      <c r="P9" s="0" t="n">
        <v>44</v>
      </c>
      <c r="Q9" s="0" t="n">
        <v>44</v>
      </c>
      <c r="R9" s="0" t="n">
        <v>37</v>
      </c>
      <c r="S9" s="0" t="n">
        <v>20</v>
      </c>
      <c r="T9" s="0" t="n">
        <v>6</v>
      </c>
      <c r="U9" s="0" t="n">
        <v>1</v>
      </c>
      <c r="V9" s="0" t="n">
        <v>0</v>
      </c>
      <c r="W9" s="0" t="n">
        <v>13</v>
      </c>
      <c r="X9" s="0" t="n">
        <v>251</v>
      </c>
      <c r="Y9" s="0" t="n">
        <v>314</v>
      </c>
      <c r="Z9" s="0" t="n">
        <v>372</v>
      </c>
      <c r="AA9" s="0" t="n">
        <v>274</v>
      </c>
      <c r="AB9" s="0" t="n">
        <v>216</v>
      </c>
      <c r="AC9" s="0" t="n">
        <v>153</v>
      </c>
      <c r="AD9" s="0" t="n">
        <v>170</v>
      </c>
      <c r="AE9" s="0" t="n">
        <v>120</v>
      </c>
      <c r="AF9" s="0" t="n">
        <v>113</v>
      </c>
      <c r="AG9" s="0" t="n">
        <v>84</v>
      </c>
      <c r="AH9" s="0" t="n">
        <v>96</v>
      </c>
      <c r="AI9" s="0" t="n">
        <v>81</v>
      </c>
      <c r="AJ9" s="0" t="n">
        <v>96</v>
      </c>
      <c r="AK9" s="0" t="n">
        <v>85</v>
      </c>
      <c r="AL9" s="0" t="n">
        <v>53</v>
      </c>
      <c r="AM9" s="0" t="n">
        <v>39</v>
      </c>
      <c r="AN9" s="0" t="n">
        <v>44</v>
      </c>
      <c r="AO9" s="0" t="n">
        <v>14</v>
      </c>
      <c r="AP9" s="0" t="n">
        <v>12</v>
      </c>
      <c r="AQ9" s="0" t="n">
        <v>6</v>
      </c>
      <c r="AR9" s="0" t="n">
        <v>5</v>
      </c>
      <c r="AS9" s="0" t="n">
        <v>12</v>
      </c>
    </row>
    <row r="10" customFormat="false" ht="12.75" hidden="false" customHeight="false" outlineLevel="0" collapsed="false">
      <c r="A10" s="0" t="s">
        <v>22</v>
      </c>
      <c r="B10" s="0" t="n">
        <v>21503</v>
      </c>
      <c r="C10" s="0" t="n">
        <v>22113</v>
      </c>
      <c r="D10" s="0" t="n">
        <v>22484</v>
      </c>
      <c r="E10" s="0" t="n">
        <v>20157</v>
      </c>
      <c r="F10" s="0" t="n">
        <v>16633</v>
      </c>
      <c r="G10" s="0" t="n">
        <v>14859</v>
      </c>
      <c r="H10" s="0" t="n">
        <v>14762</v>
      </c>
      <c r="I10" s="0" t="n">
        <v>13411</v>
      </c>
      <c r="J10" s="0" t="n">
        <v>11574</v>
      </c>
      <c r="K10" s="0" t="n">
        <v>9553</v>
      </c>
      <c r="L10" s="0" t="n">
        <v>7915</v>
      </c>
      <c r="M10" s="0" t="n">
        <v>5700</v>
      </c>
      <c r="N10" s="0" t="n">
        <v>4361</v>
      </c>
      <c r="O10" s="0" t="n">
        <v>3102</v>
      </c>
      <c r="P10" s="0" t="n">
        <v>2471</v>
      </c>
      <c r="Q10" s="0" t="n">
        <v>1746</v>
      </c>
      <c r="R10" s="0" t="n">
        <v>987</v>
      </c>
      <c r="S10" s="0" t="n">
        <v>497</v>
      </c>
      <c r="T10" s="0" t="n">
        <v>173</v>
      </c>
      <c r="U10" s="0" t="n">
        <v>94</v>
      </c>
      <c r="V10" s="0" t="n">
        <v>17</v>
      </c>
      <c r="W10" s="0" t="n">
        <v>3869</v>
      </c>
      <c r="X10" s="0" t="n">
        <v>20669</v>
      </c>
      <c r="Y10" s="0" t="n">
        <v>21514</v>
      </c>
      <c r="Z10" s="0" t="n">
        <v>22141</v>
      </c>
      <c r="AA10" s="0" t="n">
        <v>21325</v>
      </c>
      <c r="AB10" s="0" t="n">
        <v>19979</v>
      </c>
      <c r="AC10" s="0" t="n">
        <v>18321</v>
      </c>
      <c r="AD10" s="0" t="n">
        <v>17941</v>
      </c>
      <c r="AE10" s="0" t="n">
        <v>16070</v>
      </c>
      <c r="AF10" s="0" t="n">
        <v>13613</v>
      </c>
      <c r="AG10" s="0" t="n">
        <v>11168</v>
      </c>
      <c r="AH10" s="0" t="n">
        <v>8921</v>
      </c>
      <c r="AI10" s="0" t="n">
        <v>6218</v>
      </c>
      <c r="AJ10" s="0" t="n">
        <v>5118</v>
      </c>
      <c r="AK10" s="0" t="n">
        <v>3645</v>
      </c>
      <c r="AL10" s="0" t="n">
        <v>2814</v>
      </c>
      <c r="AM10" s="0" t="n">
        <v>2077</v>
      </c>
      <c r="AN10" s="0" t="n">
        <v>1316</v>
      </c>
      <c r="AO10" s="0" t="n">
        <v>673</v>
      </c>
      <c r="AP10" s="0" t="n">
        <v>328</v>
      </c>
      <c r="AQ10" s="0" t="n">
        <v>134</v>
      </c>
      <c r="AR10" s="0" t="n">
        <v>26</v>
      </c>
      <c r="AS10" s="0" t="n">
        <v>3877</v>
      </c>
    </row>
    <row r="11" customFormat="false" ht="12.75" hidden="false" customHeight="false" outlineLevel="0" collapsed="false">
      <c r="A11" s="0" t="s">
        <v>24</v>
      </c>
      <c r="B11" s="0" t="n">
        <v>1926</v>
      </c>
      <c r="C11" s="0" t="n">
        <v>2062</v>
      </c>
      <c r="D11" s="0" t="n">
        <v>2203</v>
      </c>
      <c r="E11" s="0" t="n">
        <v>1564</v>
      </c>
      <c r="F11" s="0" t="n">
        <v>818</v>
      </c>
      <c r="G11" s="0" t="n">
        <v>846</v>
      </c>
      <c r="H11" s="0" t="n">
        <v>832</v>
      </c>
      <c r="I11" s="0" t="n">
        <v>777</v>
      </c>
      <c r="J11" s="0" t="n">
        <v>657</v>
      </c>
      <c r="K11" s="0" t="n">
        <v>653</v>
      </c>
      <c r="L11" s="0" t="n">
        <v>582</v>
      </c>
      <c r="M11" s="0" t="n">
        <v>513</v>
      </c>
      <c r="N11" s="0" t="n">
        <v>547</v>
      </c>
      <c r="O11" s="0" t="n">
        <v>430</v>
      </c>
      <c r="P11" s="0" t="n">
        <v>358</v>
      </c>
      <c r="Q11" s="0" t="n">
        <v>261</v>
      </c>
      <c r="R11" s="0" t="n">
        <v>189</v>
      </c>
      <c r="S11" s="0" t="n">
        <v>106</v>
      </c>
      <c r="T11" s="0" t="n">
        <v>52</v>
      </c>
      <c r="U11" s="0" t="n">
        <v>18</v>
      </c>
      <c r="V11" s="0" t="n">
        <v>5</v>
      </c>
      <c r="W11" s="0" t="n">
        <v>21</v>
      </c>
      <c r="X11" s="0" t="n">
        <v>1765</v>
      </c>
      <c r="Y11" s="0" t="n">
        <v>2024</v>
      </c>
      <c r="Z11" s="0" t="n">
        <v>2217</v>
      </c>
      <c r="AA11" s="0" t="n">
        <v>2090</v>
      </c>
      <c r="AB11" s="0" t="n">
        <v>1767</v>
      </c>
      <c r="AC11" s="0" t="n">
        <v>1385</v>
      </c>
      <c r="AD11" s="0" t="n">
        <v>1275</v>
      </c>
      <c r="AE11" s="0" t="n">
        <v>1142</v>
      </c>
      <c r="AF11" s="0" t="n">
        <v>989</v>
      </c>
      <c r="AG11" s="0" t="n">
        <v>806</v>
      </c>
      <c r="AH11" s="0" t="n">
        <v>770</v>
      </c>
      <c r="AI11" s="0" t="n">
        <v>628</v>
      </c>
      <c r="AJ11" s="0" t="n">
        <v>558</v>
      </c>
      <c r="AK11" s="0" t="n">
        <v>450</v>
      </c>
      <c r="AL11" s="0" t="n">
        <v>367</v>
      </c>
      <c r="AM11" s="0" t="n">
        <v>277</v>
      </c>
      <c r="AN11" s="0" t="n">
        <v>178</v>
      </c>
      <c r="AO11" s="0" t="n">
        <v>119</v>
      </c>
      <c r="AP11" s="0" t="n">
        <v>39</v>
      </c>
      <c r="AQ11" s="0" t="n">
        <v>20</v>
      </c>
      <c r="AR11" s="0" t="n">
        <v>5</v>
      </c>
      <c r="AS11" s="0" t="n">
        <v>22</v>
      </c>
    </row>
    <row r="12" customFormat="false" ht="12.75" hidden="false" customHeight="false" outlineLevel="0" collapsed="false">
      <c r="A12" s="0" t="s">
        <v>26</v>
      </c>
      <c r="B12" s="0" t="n">
        <v>4222</v>
      </c>
      <c r="C12" s="0" t="n">
        <v>4361</v>
      </c>
      <c r="D12" s="0" t="n">
        <v>4729</v>
      </c>
      <c r="E12" s="0" t="n">
        <v>3573</v>
      </c>
      <c r="F12" s="0" t="n">
        <v>2452</v>
      </c>
      <c r="G12" s="0" t="n">
        <v>2058</v>
      </c>
      <c r="H12" s="0" t="n">
        <v>1977</v>
      </c>
      <c r="I12" s="0" t="n">
        <v>1824</v>
      </c>
      <c r="J12" s="0" t="n">
        <v>1577</v>
      </c>
      <c r="K12" s="0" t="n">
        <v>1254</v>
      </c>
      <c r="L12" s="0" t="n">
        <v>1048</v>
      </c>
      <c r="M12" s="0" t="n">
        <v>765</v>
      </c>
      <c r="N12" s="0" t="n">
        <v>729</v>
      </c>
      <c r="O12" s="0" t="n">
        <v>549</v>
      </c>
      <c r="P12" s="0" t="n">
        <v>455</v>
      </c>
      <c r="Q12" s="0" t="n">
        <v>381</v>
      </c>
      <c r="R12" s="0" t="n">
        <v>230</v>
      </c>
      <c r="S12" s="0" t="n">
        <v>100</v>
      </c>
      <c r="T12" s="0" t="n">
        <v>40</v>
      </c>
      <c r="U12" s="0" t="n">
        <v>27</v>
      </c>
      <c r="V12" s="0" t="n">
        <v>4</v>
      </c>
      <c r="W12" s="0" t="n">
        <v>189</v>
      </c>
      <c r="X12" s="0" t="n">
        <v>4150</v>
      </c>
      <c r="Y12" s="0" t="n">
        <v>4403</v>
      </c>
      <c r="Z12" s="0" t="n">
        <v>4818</v>
      </c>
      <c r="AA12" s="0" t="n">
        <v>4241</v>
      </c>
      <c r="AB12" s="0" t="n">
        <v>3456</v>
      </c>
      <c r="AC12" s="0" t="n">
        <v>2895</v>
      </c>
      <c r="AD12" s="0" t="n">
        <v>2631</v>
      </c>
      <c r="AE12" s="0" t="n">
        <v>2316</v>
      </c>
      <c r="AF12" s="0" t="n">
        <v>1853</v>
      </c>
      <c r="AG12" s="0" t="n">
        <v>1527</v>
      </c>
      <c r="AH12" s="0" t="n">
        <v>1197</v>
      </c>
      <c r="AI12" s="0" t="n">
        <v>914</v>
      </c>
      <c r="AJ12" s="0" t="n">
        <v>901</v>
      </c>
      <c r="AK12" s="0" t="n">
        <v>645</v>
      </c>
      <c r="AL12" s="0" t="n">
        <v>560</v>
      </c>
      <c r="AM12" s="0" t="n">
        <v>447</v>
      </c>
      <c r="AN12" s="0" t="n">
        <v>269</v>
      </c>
      <c r="AO12" s="0" t="n">
        <v>116</v>
      </c>
      <c r="AP12" s="0" t="n">
        <v>70</v>
      </c>
      <c r="AQ12" s="0" t="n">
        <v>34</v>
      </c>
      <c r="AR12" s="0" t="n">
        <v>5</v>
      </c>
      <c r="AS12" s="0" t="n">
        <v>197</v>
      </c>
    </row>
    <row r="13" customFormat="false" ht="12.75" hidden="false" customHeight="false" outlineLevel="0" collapsed="false">
      <c r="A13" s="0" t="s">
        <v>28</v>
      </c>
      <c r="B13" s="0" t="n">
        <v>620</v>
      </c>
      <c r="C13" s="0" t="n">
        <v>563</v>
      </c>
      <c r="D13" s="0" t="n">
        <v>668</v>
      </c>
      <c r="E13" s="0" t="n">
        <v>603</v>
      </c>
      <c r="F13" s="0" t="n">
        <v>367</v>
      </c>
      <c r="G13" s="0" t="n">
        <v>284</v>
      </c>
      <c r="H13" s="0" t="n">
        <v>322</v>
      </c>
      <c r="I13" s="0" t="n">
        <v>307</v>
      </c>
      <c r="J13" s="0" t="n">
        <v>292</v>
      </c>
      <c r="K13" s="0" t="n">
        <v>234</v>
      </c>
      <c r="L13" s="0" t="n">
        <v>188</v>
      </c>
      <c r="M13" s="0" t="n">
        <v>126</v>
      </c>
      <c r="N13" s="0" t="n">
        <v>141</v>
      </c>
      <c r="O13" s="0" t="n">
        <v>100</v>
      </c>
      <c r="P13" s="0" t="n">
        <v>126</v>
      </c>
      <c r="Q13" s="0" t="n">
        <v>116</v>
      </c>
      <c r="R13" s="0" t="n">
        <v>66</v>
      </c>
      <c r="S13" s="0" t="n">
        <v>41</v>
      </c>
      <c r="T13" s="0" t="n">
        <v>18</v>
      </c>
      <c r="U13" s="0" t="n">
        <v>4</v>
      </c>
      <c r="V13" s="0" t="n">
        <v>0</v>
      </c>
      <c r="W13" s="0" t="n">
        <v>18</v>
      </c>
      <c r="X13" s="0" t="n">
        <v>532</v>
      </c>
      <c r="Y13" s="0" t="n">
        <v>574</v>
      </c>
      <c r="Z13" s="0" t="n">
        <v>660</v>
      </c>
      <c r="AA13" s="0" t="n">
        <v>665</v>
      </c>
      <c r="AB13" s="0" t="n">
        <v>519</v>
      </c>
      <c r="AC13" s="0" t="n">
        <v>427</v>
      </c>
      <c r="AD13" s="0" t="n">
        <v>387</v>
      </c>
      <c r="AE13" s="0" t="n">
        <v>368</v>
      </c>
      <c r="AF13" s="0" t="n">
        <v>317</v>
      </c>
      <c r="AG13" s="0" t="n">
        <v>251</v>
      </c>
      <c r="AH13" s="0" t="n">
        <v>204</v>
      </c>
      <c r="AI13" s="0" t="n">
        <v>160</v>
      </c>
      <c r="AJ13" s="0" t="n">
        <v>162</v>
      </c>
      <c r="AK13" s="0" t="n">
        <v>132</v>
      </c>
      <c r="AL13" s="0" t="n">
        <v>129</v>
      </c>
      <c r="AM13" s="0" t="n">
        <v>124</v>
      </c>
      <c r="AN13" s="0" t="n">
        <v>81</v>
      </c>
      <c r="AO13" s="0" t="n">
        <v>31</v>
      </c>
      <c r="AP13" s="0" t="n">
        <v>18</v>
      </c>
      <c r="AQ13" s="0" t="n">
        <v>9</v>
      </c>
      <c r="AR13" s="0" t="n">
        <v>2</v>
      </c>
      <c r="AS13" s="0" t="n">
        <v>16</v>
      </c>
    </row>
    <row r="14" customFormat="false" ht="12.75" hidden="false" customHeight="false" outlineLevel="0" collapsed="false">
      <c r="A14" s="0" t="s">
        <v>30</v>
      </c>
      <c r="B14" s="0" t="n">
        <v>4403</v>
      </c>
      <c r="C14" s="0" t="n">
        <v>4433</v>
      </c>
      <c r="D14" s="0" t="n">
        <v>4732</v>
      </c>
      <c r="E14" s="0" t="n">
        <v>4172</v>
      </c>
      <c r="F14" s="0" t="n">
        <v>3274</v>
      </c>
      <c r="G14" s="0" t="n">
        <v>2889</v>
      </c>
      <c r="H14" s="0" t="n">
        <v>2708</v>
      </c>
      <c r="I14" s="0" t="n">
        <v>2670</v>
      </c>
      <c r="J14" s="0" t="n">
        <v>2196</v>
      </c>
      <c r="K14" s="0" t="n">
        <v>1922</v>
      </c>
      <c r="L14" s="0" t="n">
        <v>1586</v>
      </c>
      <c r="M14" s="0" t="n">
        <v>1150</v>
      </c>
      <c r="N14" s="0" t="n">
        <v>969</v>
      </c>
      <c r="O14" s="0" t="n">
        <v>740</v>
      </c>
      <c r="P14" s="0" t="n">
        <v>594</v>
      </c>
      <c r="Q14" s="0" t="n">
        <v>464</v>
      </c>
      <c r="R14" s="0" t="n">
        <v>288</v>
      </c>
      <c r="S14" s="0" t="n">
        <v>146</v>
      </c>
      <c r="T14" s="0" t="n">
        <v>78</v>
      </c>
      <c r="U14" s="0" t="n">
        <v>26</v>
      </c>
      <c r="V14" s="0" t="n">
        <v>5</v>
      </c>
      <c r="W14" s="0" t="n">
        <v>124</v>
      </c>
      <c r="X14" s="0" t="n">
        <v>4277</v>
      </c>
      <c r="Y14" s="0" t="n">
        <v>4436</v>
      </c>
      <c r="Z14" s="0" t="n">
        <v>4643</v>
      </c>
      <c r="AA14" s="0" t="n">
        <v>4315</v>
      </c>
      <c r="AB14" s="0" t="n">
        <v>4034</v>
      </c>
      <c r="AC14" s="0" t="n">
        <v>3742</v>
      </c>
      <c r="AD14" s="0" t="n">
        <v>3453</v>
      </c>
      <c r="AE14" s="0" t="n">
        <v>3139</v>
      </c>
      <c r="AF14" s="0" t="n">
        <v>2534</v>
      </c>
      <c r="AG14" s="0" t="n">
        <v>2115</v>
      </c>
      <c r="AH14" s="0" t="n">
        <v>1728</v>
      </c>
      <c r="AI14" s="0" t="n">
        <v>1293</v>
      </c>
      <c r="AJ14" s="0" t="n">
        <v>1067</v>
      </c>
      <c r="AK14" s="0" t="n">
        <v>833</v>
      </c>
      <c r="AL14" s="0" t="n">
        <v>689</v>
      </c>
      <c r="AM14" s="0" t="n">
        <v>527</v>
      </c>
      <c r="AN14" s="0" t="n">
        <v>364</v>
      </c>
      <c r="AO14" s="0" t="n">
        <v>170</v>
      </c>
      <c r="AP14" s="0" t="n">
        <v>76</v>
      </c>
      <c r="AQ14" s="0" t="n">
        <v>34</v>
      </c>
      <c r="AR14" s="0" t="n">
        <v>14</v>
      </c>
      <c r="AS14" s="0" t="n">
        <v>123</v>
      </c>
    </row>
    <row r="15" customFormat="false" ht="12.75" hidden="false" customHeight="false" outlineLevel="0" collapsed="false">
      <c r="A15" s="0" t="s">
        <v>32</v>
      </c>
      <c r="B15" s="0" t="n">
        <v>1294</v>
      </c>
      <c r="C15" s="0" t="n">
        <v>1395</v>
      </c>
      <c r="D15" s="0" t="n">
        <v>1516</v>
      </c>
      <c r="E15" s="0" t="n">
        <v>1154</v>
      </c>
      <c r="F15" s="0" t="n">
        <v>673</v>
      </c>
      <c r="G15" s="0" t="n">
        <v>659</v>
      </c>
      <c r="H15" s="0" t="n">
        <v>601</v>
      </c>
      <c r="I15" s="0" t="n">
        <v>630</v>
      </c>
      <c r="J15" s="0" t="n">
        <v>558</v>
      </c>
      <c r="K15" s="0" t="n">
        <v>496</v>
      </c>
      <c r="L15" s="0" t="n">
        <v>407</v>
      </c>
      <c r="M15" s="0" t="n">
        <v>368</v>
      </c>
      <c r="N15" s="0" t="n">
        <v>341</v>
      </c>
      <c r="O15" s="0" t="n">
        <v>258</v>
      </c>
      <c r="P15" s="0" t="n">
        <v>243</v>
      </c>
      <c r="Q15" s="0" t="n">
        <v>149</v>
      </c>
      <c r="R15" s="0" t="n">
        <v>122</v>
      </c>
      <c r="S15" s="0" t="n">
        <v>72</v>
      </c>
      <c r="T15" s="0" t="n">
        <v>21</v>
      </c>
      <c r="U15" s="0" t="n">
        <v>16</v>
      </c>
      <c r="V15" s="0" t="n">
        <v>3</v>
      </c>
      <c r="W15" s="0" t="n">
        <v>96</v>
      </c>
      <c r="X15" s="0" t="n">
        <v>1180</v>
      </c>
      <c r="Y15" s="0" t="n">
        <v>1376</v>
      </c>
      <c r="Z15" s="0" t="n">
        <v>1511</v>
      </c>
      <c r="AA15" s="0" t="n">
        <v>1403</v>
      </c>
      <c r="AB15" s="0" t="n">
        <v>1104</v>
      </c>
      <c r="AC15" s="0" t="n">
        <v>936</v>
      </c>
      <c r="AD15" s="0" t="n">
        <v>878</v>
      </c>
      <c r="AE15" s="0" t="n">
        <v>816</v>
      </c>
      <c r="AF15" s="0" t="n">
        <v>715</v>
      </c>
      <c r="AG15" s="0" t="n">
        <v>578</v>
      </c>
      <c r="AH15" s="0" t="n">
        <v>469</v>
      </c>
      <c r="AI15" s="0" t="n">
        <v>395</v>
      </c>
      <c r="AJ15" s="0" t="n">
        <v>397</v>
      </c>
      <c r="AK15" s="0" t="n">
        <v>302</v>
      </c>
      <c r="AL15" s="0" t="n">
        <v>262</v>
      </c>
      <c r="AM15" s="0" t="n">
        <v>188</v>
      </c>
      <c r="AN15" s="0" t="n">
        <v>156</v>
      </c>
      <c r="AO15" s="0" t="n">
        <v>79</v>
      </c>
      <c r="AP15" s="0" t="n">
        <v>29</v>
      </c>
      <c r="AQ15" s="0" t="n">
        <v>16</v>
      </c>
      <c r="AR15" s="0" t="n">
        <v>2</v>
      </c>
      <c r="AS15" s="0" t="n">
        <v>96</v>
      </c>
    </row>
    <row r="16" customFormat="false" ht="12.75" hidden="false" customHeight="false" outlineLevel="0" collapsed="false">
      <c r="A16" s="0" t="s">
        <v>34</v>
      </c>
      <c r="B16" s="0" t="n">
        <v>1418</v>
      </c>
      <c r="C16" s="0" t="n">
        <v>1442</v>
      </c>
      <c r="D16" s="0" t="n">
        <v>1538</v>
      </c>
      <c r="E16" s="0" t="n">
        <v>1055</v>
      </c>
      <c r="F16" s="0" t="n">
        <v>661</v>
      </c>
      <c r="G16" s="0" t="n">
        <v>648</v>
      </c>
      <c r="H16" s="0" t="n">
        <v>635</v>
      </c>
      <c r="I16" s="0" t="n">
        <v>566</v>
      </c>
      <c r="J16" s="0" t="n">
        <v>508</v>
      </c>
      <c r="K16" s="0" t="n">
        <v>416</v>
      </c>
      <c r="L16" s="0" t="n">
        <v>311</v>
      </c>
      <c r="M16" s="0" t="n">
        <v>233</v>
      </c>
      <c r="N16" s="0" t="n">
        <v>229</v>
      </c>
      <c r="O16" s="0" t="n">
        <v>130</v>
      </c>
      <c r="P16" s="0" t="n">
        <v>141</v>
      </c>
      <c r="Q16" s="0" t="n">
        <v>110</v>
      </c>
      <c r="R16" s="0" t="n">
        <v>65</v>
      </c>
      <c r="S16" s="0" t="n">
        <v>37</v>
      </c>
      <c r="T16" s="0" t="n">
        <v>11</v>
      </c>
      <c r="U16" s="0" t="n">
        <v>5</v>
      </c>
      <c r="V16" s="0" t="n">
        <v>3</v>
      </c>
      <c r="W16" s="0" t="n">
        <v>16</v>
      </c>
      <c r="X16" s="0" t="n">
        <v>1291</v>
      </c>
      <c r="Y16" s="0" t="n">
        <v>1421</v>
      </c>
      <c r="Z16" s="0" t="n">
        <v>1454</v>
      </c>
      <c r="AA16" s="0" t="n">
        <v>1238</v>
      </c>
      <c r="AB16" s="0" t="n">
        <v>1030</v>
      </c>
      <c r="AC16" s="0" t="n">
        <v>878</v>
      </c>
      <c r="AD16" s="0" t="n">
        <v>754</v>
      </c>
      <c r="AE16" s="0" t="n">
        <v>684</v>
      </c>
      <c r="AF16" s="0" t="n">
        <v>527</v>
      </c>
      <c r="AG16" s="0" t="n">
        <v>438</v>
      </c>
      <c r="AH16" s="0" t="n">
        <v>344</v>
      </c>
      <c r="AI16" s="0" t="n">
        <v>241</v>
      </c>
      <c r="AJ16" s="0" t="n">
        <v>236</v>
      </c>
      <c r="AK16" s="0" t="n">
        <v>153</v>
      </c>
      <c r="AL16" s="0" t="n">
        <v>152</v>
      </c>
      <c r="AM16" s="0" t="n">
        <v>101</v>
      </c>
      <c r="AN16" s="0" t="n">
        <v>102</v>
      </c>
      <c r="AO16" s="0" t="n">
        <v>37</v>
      </c>
      <c r="AP16" s="0" t="n">
        <v>17</v>
      </c>
      <c r="AQ16" s="0" t="n">
        <v>7</v>
      </c>
      <c r="AR16" s="0" t="n">
        <v>4</v>
      </c>
      <c r="AS16" s="0" t="n">
        <v>17</v>
      </c>
    </row>
    <row r="17" customFormat="false" ht="12.75" hidden="false" customHeight="false" outlineLevel="0" collapsed="false">
      <c r="A17" s="0" t="s">
        <v>119</v>
      </c>
      <c r="B17" s="0" t="n">
        <v>8149</v>
      </c>
      <c r="C17" s="0" t="n">
        <v>8741</v>
      </c>
      <c r="D17" s="0" t="n">
        <v>8913</v>
      </c>
      <c r="E17" s="0" t="n">
        <v>7142</v>
      </c>
      <c r="F17" s="0" t="n">
        <v>4928</v>
      </c>
      <c r="G17" s="0" t="n">
        <v>4174</v>
      </c>
      <c r="H17" s="0" t="n">
        <v>3937</v>
      </c>
      <c r="I17" s="0" t="n">
        <v>3536</v>
      </c>
      <c r="J17" s="0" t="n">
        <v>2989</v>
      </c>
      <c r="K17" s="0" t="n">
        <v>2384</v>
      </c>
      <c r="L17" s="0" t="n">
        <v>1913</v>
      </c>
      <c r="M17" s="0" t="n">
        <v>1533</v>
      </c>
      <c r="N17" s="0" t="n">
        <v>1383</v>
      </c>
      <c r="O17" s="0" t="n">
        <v>1024</v>
      </c>
      <c r="P17" s="0" t="n">
        <v>861</v>
      </c>
      <c r="Q17" s="0" t="n">
        <v>607</v>
      </c>
      <c r="R17" s="0" t="n">
        <v>455</v>
      </c>
      <c r="S17" s="0" t="n">
        <v>209</v>
      </c>
      <c r="T17" s="0" t="n">
        <v>84</v>
      </c>
      <c r="U17" s="0" t="n">
        <v>46</v>
      </c>
      <c r="V17" s="0" t="n">
        <v>5</v>
      </c>
      <c r="W17" s="0" t="n">
        <v>327</v>
      </c>
      <c r="X17" s="0" t="n">
        <v>8289</v>
      </c>
      <c r="Y17" s="0" t="n">
        <v>8485</v>
      </c>
      <c r="Z17" s="0" t="n">
        <v>9116</v>
      </c>
      <c r="AA17" s="0" t="n">
        <v>8035</v>
      </c>
      <c r="AB17" s="0" t="n">
        <v>6759</v>
      </c>
      <c r="AC17" s="0" t="n">
        <v>5552</v>
      </c>
      <c r="AD17" s="0" t="n">
        <v>4927</v>
      </c>
      <c r="AE17" s="0" t="n">
        <v>4182</v>
      </c>
      <c r="AF17" s="0" t="n">
        <v>3643</v>
      </c>
      <c r="AG17" s="0" t="n">
        <v>2781</v>
      </c>
      <c r="AH17" s="0" t="n">
        <v>2265</v>
      </c>
      <c r="AI17" s="0" t="n">
        <v>1626</v>
      </c>
      <c r="AJ17" s="0" t="n">
        <v>1571</v>
      </c>
      <c r="AK17" s="0" t="n">
        <v>1128</v>
      </c>
      <c r="AL17" s="0" t="n">
        <v>1000</v>
      </c>
      <c r="AM17" s="0" t="n">
        <v>731</v>
      </c>
      <c r="AN17" s="0" t="n">
        <v>500</v>
      </c>
      <c r="AO17" s="0" t="n">
        <v>250</v>
      </c>
      <c r="AP17" s="0" t="n">
        <v>96</v>
      </c>
      <c r="AQ17" s="0" t="n">
        <v>49</v>
      </c>
      <c r="AR17" s="0" t="n">
        <v>13</v>
      </c>
      <c r="AS17" s="0" t="n">
        <v>303</v>
      </c>
    </row>
    <row r="18" customFormat="false" ht="12.75" hidden="false" customHeight="false" outlineLevel="0" collapsed="false">
      <c r="A18" s="0" t="s">
        <v>38</v>
      </c>
      <c r="B18" s="0" t="n">
        <v>7646</v>
      </c>
      <c r="C18" s="0" t="n">
        <v>7882</v>
      </c>
      <c r="D18" s="0" t="n">
        <v>8613</v>
      </c>
      <c r="E18" s="0" t="n">
        <v>7932</v>
      </c>
      <c r="F18" s="0" t="n">
        <v>6714</v>
      </c>
      <c r="G18" s="0" t="n">
        <v>5776</v>
      </c>
      <c r="H18" s="0" t="n">
        <v>5430</v>
      </c>
      <c r="I18" s="0" t="n">
        <v>4991</v>
      </c>
      <c r="J18" s="0" t="n">
        <v>4260</v>
      </c>
      <c r="K18" s="0" t="n">
        <v>3447</v>
      </c>
      <c r="L18" s="0" t="n">
        <v>2786</v>
      </c>
      <c r="M18" s="0" t="n">
        <v>1989</v>
      </c>
      <c r="N18" s="0" t="n">
        <v>1602</v>
      </c>
      <c r="O18" s="0" t="n">
        <v>1167</v>
      </c>
      <c r="P18" s="0" t="n">
        <v>905</v>
      </c>
      <c r="Q18" s="0" t="n">
        <v>584</v>
      </c>
      <c r="R18" s="0" t="n">
        <v>334</v>
      </c>
      <c r="S18" s="0" t="n">
        <v>178</v>
      </c>
      <c r="T18" s="0" t="n">
        <v>70</v>
      </c>
      <c r="U18" s="0" t="n">
        <v>25</v>
      </c>
      <c r="V18" s="0" t="n">
        <v>4</v>
      </c>
      <c r="W18" s="0" t="n">
        <v>1600</v>
      </c>
      <c r="X18" s="0" t="n">
        <v>7504</v>
      </c>
      <c r="Y18" s="0" t="n">
        <v>7750</v>
      </c>
      <c r="Z18" s="0" t="n">
        <v>8562</v>
      </c>
      <c r="AA18" s="0" t="n">
        <v>8035</v>
      </c>
      <c r="AB18" s="0" t="n">
        <v>7508</v>
      </c>
      <c r="AC18" s="0" t="n">
        <v>6540</v>
      </c>
      <c r="AD18" s="0" t="n">
        <v>6401</v>
      </c>
      <c r="AE18" s="0" t="n">
        <v>5702</v>
      </c>
      <c r="AF18" s="0" t="n">
        <v>4736</v>
      </c>
      <c r="AG18" s="0" t="n">
        <v>3849</v>
      </c>
      <c r="AH18" s="0" t="n">
        <v>3054</v>
      </c>
      <c r="AI18" s="0" t="n">
        <v>2128</v>
      </c>
      <c r="AJ18" s="0" t="n">
        <v>1782</v>
      </c>
      <c r="AK18" s="0" t="n">
        <v>1416</v>
      </c>
      <c r="AL18" s="0" t="n">
        <v>1077</v>
      </c>
      <c r="AM18" s="0" t="n">
        <v>782</v>
      </c>
      <c r="AN18" s="0" t="n">
        <v>548</v>
      </c>
      <c r="AO18" s="0" t="n">
        <v>278</v>
      </c>
      <c r="AP18" s="0" t="n">
        <v>125</v>
      </c>
      <c r="AQ18" s="0" t="n">
        <v>50</v>
      </c>
      <c r="AR18" s="0" t="n">
        <v>8</v>
      </c>
      <c r="AS18" s="0" t="n">
        <v>1594</v>
      </c>
    </row>
    <row r="19" customFormat="false" ht="12.75" hidden="false" customHeight="false" outlineLevel="0" collapsed="false">
      <c r="A19" s="0" t="s">
        <v>40</v>
      </c>
      <c r="B19" s="0" t="n">
        <v>963</v>
      </c>
      <c r="C19" s="0" t="n">
        <v>1074</v>
      </c>
      <c r="D19" s="0" t="n">
        <v>1105</v>
      </c>
      <c r="E19" s="0" t="n">
        <v>899</v>
      </c>
      <c r="F19" s="0" t="n">
        <v>511</v>
      </c>
      <c r="G19" s="0" t="n">
        <v>503</v>
      </c>
      <c r="H19" s="0" t="n">
        <v>496</v>
      </c>
      <c r="I19" s="0" t="n">
        <v>449</v>
      </c>
      <c r="J19" s="0" t="n">
        <v>422</v>
      </c>
      <c r="K19" s="0" t="n">
        <v>360</v>
      </c>
      <c r="L19" s="0" t="n">
        <v>330</v>
      </c>
      <c r="M19" s="0" t="n">
        <v>257</v>
      </c>
      <c r="N19" s="0" t="n">
        <v>300</v>
      </c>
      <c r="O19" s="0" t="n">
        <v>256</v>
      </c>
      <c r="P19" s="0" t="n">
        <v>183</v>
      </c>
      <c r="Q19" s="0" t="n">
        <v>136</v>
      </c>
      <c r="R19" s="0" t="n">
        <v>104</v>
      </c>
      <c r="S19" s="0" t="n">
        <v>55</v>
      </c>
      <c r="T19" s="0" t="n">
        <v>23</v>
      </c>
      <c r="U19" s="0" t="n">
        <v>8</v>
      </c>
      <c r="V19" s="0" t="n">
        <v>1</v>
      </c>
      <c r="W19" s="0" t="n">
        <v>7</v>
      </c>
      <c r="X19" s="0" t="n">
        <v>1004</v>
      </c>
      <c r="Y19" s="0" t="n">
        <v>1117</v>
      </c>
      <c r="Z19" s="0" t="n">
        <v>1045</v>
      </c>
      <c r="AA19" s="0" t="n">
        <v>994</v>
      </c>
      <c r="AB19" s="0" t="n">
        <v>901</v>
      </c>
      <c r="AC19" s="0" t="n">
        <v>808</v>
      </c>
      <c r="AD19" s="0" t="n">
        <v>725</v>
      </c>
      <c r="AE19" s="0" t="n">
        <v>646</v>
      </c>
      <c r="AF19" s="0" t="n">
        <v>545</v>
      </c>
      <c r="AG19" s="0" t="n">
        <v>450</v>
      </c>
      <c r="AH19" s="0" t="n">
        <v>361</v>
      </c>
      <c r="AI19" s="0" t="n">
        <v>326</v>
      </c>
      <c r="AJ19" s="0" t="n">
        <v>300</v>
      </c>
      <c r="AK19" s="0" t="n">
        <v>270</v>
      </c>
      <c r="AL19" s="0" t="n">
        <v>183</v>
      </c>
      <c r="AM19" s="0" t="n">
        <v>142</v>
      </c>
      <c r="AN19" s="0" t="n">
        <v>111</v>
      </c>
      <c r="AO19" s="0" t="n">
        <v>49</v>
      </c>
      <c r="AP19" s="0" t="n">
        <v>19</v>
      </c>
      <c r="AQ19" s="0" t="n">
        <v>8</v>
      </c>
      <c r="AR19" s="0" t="n">
        <v>0</v>
      </c>
      <c r="AS19" s="0" t="n">
        <v>10</v>
      </c>
    </row>
    <row r="20" customFormat="false" ht="12.75" hidden="false" customHeight="false" outlineLevel="0" collapsed="false">
      <c r="A20" s="0" t="s">
        <v>42</v>
      </c>
      <c r="B20" s="0" t="n">
        <v>24694</v>
      </c>
      <c r="C20" s="0" t="n">
        <v>26410</v>
      </c>
      <c r="D20" s="0" t="n">
        <v>26250</v>
      </c>
      <c r="E20" s="0" t="n">
        <v>23078</v>
      </c>
      <c r="F20" s="0" t="n">
        <v>18441</v>
      </c>
      <c r="G20" s="0" t="n">
        <v>15862</v>
      </c>
      <c r="H20" s="0" t="n">
        <v>16282</v>
      </c>
      <c r="I20" s="0" t="n">
        <v>14765</v>
      </c>
      <c r="J20" s="0" t="n">
        <v>12379</v>
      </c>
      <c r="K20" s="0" t="n">
        <v>10105</v>
      </c>
      <c r="L20" s="0" t="n">
        <v>8453</v>
      </c>
      <c r="M20" s="0" t="n">
        <v>6351</v>
      </c>
      <c r="N20" s="0" t="n">
        <v>5202</v>
      </c>
      <c r="O20" s="0" t="n">
        <v>3638</v>
      </c>
      <c r="P20" s="0" t="n">
        <v>2981</v>
      </c>
      <c r="Q20" s="0" t="n">
        <v>2018</v>
      </c>
      <c r="R20" s="0" t="n">
        <v>1321</v>
      </c>
      <c r="S20" s="0" t="n">
        <v>571</v>
      </c>
      <c r="T20" s="0" t="n">
        <v>238</v>
      </c>
      <c r="U20" s="0" t="n">
        <v>102</v>
      </c>
      <c r="V20" s="0" t="n">
        <v>16</v>
      </c>
      <c r="W20" s="0" t="n">
        <v>1649</v>
      </c>
      <c r="X20" s="0" t="n">
        <v>24087</v>
      </c>
      <c r="Y20" s="0" t="n">
        <v>25576</v>
      </c>
      <c r="Z20" s="0" t="n">
        <v>25817</v>
      </c>
      <c r="AA20" s="0" t="n">
        <v>24099</v>
      </c>
      <c r="AB20" s="0" t="n">
        <v>22051</v>
      </c>
      <c r="AC20" s="0" t="n">
        <v>20071</v>
      </c>
      <c r="AD20" s="0" t="n">
        <v>19884</v>
      </c>
      <c r="AE20" s="0" t="n">
        <v>17618</v>
      </c>
      <c r="AF20" s="0" t="n">
        <v>14401</v>
      </c>
      <c r="AG20" s="0" t="n">
        <v>11822</v>
      </c>
      <c r="AH20" s="0" t="n">
        <v>9480</v>
      </c>
      <c r="AI20" s="0" t="n">
        <v>6957</v>
      </c>
      <c r="AJ20" s="0" t="n">
        <v>6009</v>
      </c>
      <c r="AK20" s="0" t="n">
        <v>4221</v>
      </c>
      <c r="AL20" s="0" t="n">
        <v>3358</v>
      </c>
      <c r="AM20" s="0" t="n">
        <v>2297</v>
      </c>
      <c r="AN20" s="0" t="n">
        <v>1690</v>
      </c>
      <c r="AO20" s="0" t="n">
        <v>810</v>
      </c>
      <c r="AP20" s="0" t="n">
        <v>341</v>
      </c>
      <c r="AQ20" s="0" t="n">
        <v>162</v>
      </c>
      <c r="AR20" s="0" t="n">
        <v>44</v>
      </c>
      <c r="AS20" s="0" t="n">
        <v>1502</v>
      </c>
    </row>
    <row r="21" customFormat="false" ht="12.75" hidden="false" customHeight="false" outlineLevel="0" collapsed="false">
      <c r="A21" s="0" t="s">
        <v>44</v>
      </c>
      <c r="B21" s="0" t="n">
        <v>1665</v>
      </c>
      <c r="C21" s="0" t="n">
        <v>1749</v>
      </c>
      <c r="D21" s="0" t="n">
        <v>1740</v>
      </c>
      <c r="E21" s="0" t="n">
        <v>1483</v>
      </c>
      <c r="F21" s="0" t="n">
        <v>968</v>
      </c>
      <c r="G21" s="0" t="n">
        <v>1016</v>
      </c>
      <c r="H21" s="0" t="n">
        <v>1051</v>
      </c>
      <c r="I21" s="0" t="n">
        <v>904</v>
      </c>
      <c r="J21" s="0" t="n">
        <v>851</v>
      </c>
      <c r="K21" s="0" t="n">
        <v>673</v>
      </c>
      <c r="L21" s="0" t="n">
        <v>563</v>
      </c>
      <c r="M21" s="0" t="n">
        <v>464</v>
      </c>
      <c r="N21" s="0" t="n">
        <v>451</v>
      </c>
      <c r="O21" s="0" t="n">
        <v>394</v>
      </c>
      <c r="P21" s="0" t="n">
        <v>331</v>
      </c>
      <c r="Q21" s="0" t="n">
        <v>240</v>
      </c>
      <c r="R21" s="0" t="n">
        <v>133</v>
      </c>
      <c r="S21" s="0" t="n">
        <v>68</v>
      </c>
      <c r="T21" s="0" t="n">
        <v>27</v>
      </c>
      <c r="U21" s="0" t="n">
        <v>20</v>
      </c>
      <c r="V21" s="0" t="n">
        <v>3</v>
      </c>
      <c r="W21" s="0" t="n">
        <v>52</v>
      </c>
      <c r="X21" s="0" t="n">
        <v>1567</v>
      </c>
      <c r="Y21" s="0" t="n">
        <v>1712</v>
      </c>
      <c r="Z21" s="0" t="n">
        <v>1755</v>
      </c>
      <c r="AA21" s="0" t="n">
        <v>1630</v>
      </c>
      <c r="AB21" s="0" t="n">
        <v>1489</v>
      </c>
      <c r="AC21" s="0" t="n">
        <v>1376</v>
      </c>
      <c r="AD21" s="0" t="n">
        <v>1368</v>
      </c>
      <c r="AE21" s="0" t="n">
        <v>1239</v>
      </c>
      <c r="AF21" s="0" t="n">
        <v>927</v>
      </c>
      <c r="AG21" s="0" t="n">
        <v>769</v>
      </c>
      <c r="AH21" s="0" t="n">
        <v>730</v>
      </c>
      <c r="AI21" s="0" t="n">
        <v>551</v>
      </c>
      <c r="AJ21" s="0" t="n">
        <v>499</v>
      </c>
      <c r="AK21" s="0" t="n">
        <v>390</v>
      </c>
      <c r="AL21" s="0" t="n">
        <v>329</v>
      </c>
      <c r="AM21" s="0" t="n">
        <v>232</v>
      </c>
      <c r="AN21" s="0" t="n">
        <v>159</v>
      </c>
      <c r="AO21" s="0" t="n">
        <v>81</v>
      </c>
      <c r="AP21" s="0" t="n">
        <v>47</v>
      </c>
      <c r="AQ21" s="0" t="n">
        <v>31</v>
      </c>
      <c r="AR21" s="0" t="n">
        <v>3</v>
      </c>
      <c r="AS21" s="0" t="n">
        <v>50</v>
      </c>
    </row>
    <row r="22" customFormat="false" ht="12.75" hidden="false" customHeight="false" outlineLevel="0" collapsed="false">
      <c r="A22" s="0" t="s">
        <v>46</v>
      </c>
      <c r="B22" s="0" t="n">
        <v>2276</v>
      </c>
      <c r="C22" s="0" t="n">
        <v>2748</v>
      </c>
      <c r="D22" s="0" t="n">
        <v>3074</v>
      </c>
      <c r="E22" s="0" t="n">
        <v>2275</v>
      </c>
      <c r="F22" s="0" t="n">
        <v>1377</v>
      </c>
      <c r="G22" s="0" t="n">
        <v>1212</v>
      </c>
      <c r="H22" s="0" t="n">
        <v>1242</v>
      </c>
      <c r="I22" s="0" t="n">
        <v>1254</v>
      </c>
      <c r="J22" s="0" t="n">
        <v>1108</v>
      </c>
      <c r="K22" s="0" t="n">
        <v>916</v>
      </c>
      <c r="L22" s="0" t="n">
        <v>745</v>
      </c>
      <c r="M22" s="0" t="n">
        <v>610</v>
      </c>
      <c r="N22" s="0" t="n">
        <v>673</v>
      </c>
      <c r="O22" s="0" t="n">
        <v>532</v>
      </c>
      <c r="P22" s="0" t="n">
        <v>500</v>
      </c>
      <c r="Q22" s="0" t="n">
        <v>361</v>
      </c>
      <c r="R22" s="0" t="n">
        <v>274</v>
      </c>
      <c r="S22" s="0" t="n">
        <v>125</v>
      </c>
      <c r="T22" s="0" t="n">
        <v>60</v>
      </c>
      <c r="U22" s="0" t="n">
        <v>15</v>
      </c>
      <c r="V22" s="0" t="n">
        <v>4</v>
      </c>
      <c r="W22" s="0" t="n">
        <v>117</v>
      </c>
      <c r="X22" s="0" t="n">
        <v>2227</v>
      </c>
      <c r="Y22" s="0" t="n">
        <v>2715</v>
      </c>
      <c r="Z22" s="0" t="n">
        <v>3166</v>
      </c>
      <c r="AA22" s="0" t="n">
        <v>3050</v>
      </c>
      <c r="AB22" s="0" t="n">
        <v>2191</v>
      </c>
      <c r="AC22" s="0" t="n">
        <v>1719</v>
      </c>
      <c r="AD22" s="0" t="n">
        <v>1587</v>
      </c>
      <c r="AE22" s="0" t="n">
        <v>1456</v>
      </c>
      <c r="AF22" s="0" t="n">
        <v>1251</v>
      </c>
      <c r="AG22" s="0" t="n">
        <v>1041</v>
      </c>
      <c r="AH22" s="0" t="n">
        <v>852</v>
      </c>
      <c r="AI22" s="0" t="n">
        <v>647</v>
      </c>
      <c r="AJ22" s="0" t="n">
        <v>728</v>
      </c>
      <c r="AK22" s="0" t="n">
        <v>562</v>
      </c>
      <c r="AL22" s="0" t="n">
        <v>494</v>
      </c>
      <c r="AM22" s="0" t="n">
        <v>362</v>
      </c>
      <c r="AN22" s="0" t="n">
        <v>271</v>
      </c>
      <c r="AO22" s="0" t="n">
        <v>122</v>
      </c>
      <c r="AP22" s="0" t="n">
        <v>62</v>
      </c>
      <c r="AQ22" s="0" t="n">
        <v>22</v>
      </c>
      <c r="AR22" s="0" t="n">
        <v>6</v>
      </c>
      <c r="AS22" s="0" t="n">
        <v>108</v>
      </c>
    </row>
    <row r="23" customFormat="false" ht="12.75" hidden="false" customHeight="false" outlineLevel="0" collapsed="false">
      <c r="A23" s="0" t="s">
        <v>48</v>
      </c>
      <c r="B23" s="0" t="n">
        <v>70108</v>
      </c>
      <c r="C23" s="0" t="n">
        <v>72360</v>
      </c>
      <c r="D23" s="0" t="n">
        <v>71196</v>
      </c>
      <c r="E23" s="0" t="n">
        <v>62355</v>
      </c>
      <c r="F23" s="0" t="n">
        <v>56562</v>
      </c>
      <c r="G23" s="0" t="n">
        <v>49705</v>
      </c>
      <c r="H23" s="0" t="n">
        <v>47632</v>
      </c>
      <c r="I23" s="0" t="n">
        <v>42407</v>
      </c>
      <c r="J23" s="0" t="n">
        <v>34388</v>
      </c>
      <c r="K23" s="0" t="n">
        <v>27311</v>
      </c>
      <c r="L23" s="0" t="n">
        <v>21210</v>
      </c>
      <c r="M23" s="0" t="n">
        <v>15882</v>
      </c>
      <c r="N23" s="0" t="n">
        <v>12483</v>
      </c>
      <c r="O23" s="0" t="n">
        <v>8459</v>
      </c>
      <c r="P23" s="0" t="n">
        <v>6246</v>
      </c>
      <c r="Q23" s="0" t="n">
        <v>4356</v>
      </c>
      <c r="R23" s="0" t="n">
        <v>2677</v>
      </c>
      <c r="S23" s="0" t="n">
        <v>1344</v>
      </c>
      <c r="T23" s="0" t="n">
        <v>520</v>
      </c>
      <c r="U23" s="0" t="n">
        <v>226</v>
      </c>
      <c r="V23" s="0" t="n">
        <v>38</v>
      </c>
      <c r="W23" s="0" t="n">
        <v>14761</v>
      </c>
      <c r="X23" s="0" t="n">
        <v>68109</v>
      </c>
      <c r="Y23" s="0" t="n">
        <v>69344</v>
      </c>
      <c r="Z23" s="0" t="n">
        <v>70084</v>
      </c>
      <c r="AA23" s="0" t="n">
        <v>63573</v>
      </c>
      <c r="AB23" s="0" t="n">
        <v>61564</v>
      </c>
      <c r="AC23" s="0" t="n">
        <v>55677</v>
      </c>
      <c r="AD23" s="0" t="n">
        <v>53920</v>
      </c>
      <c r="AE23" s="0" t="n">
        <v>46788</v>
      </c>
      <c r="AF23" s="0" t="n">
        <v>37796</v>
      </c>
      <c r="AG23" s="0" t="n">
        <v>29953</v>
      </c>
      <c r="AH23" s="0" t="n">
        <v>23973</v>
      </c>
      <c r="AI23" s="0" t="n">
        <v>17255</v>
      </c>
      <c r="AJ23" s="0" t="n">
        <v>13923</v>
      </c>
      <c r="AK23" s="0" t="n">
        <v>9862</v>
      </c>
      <c r="AL23" s="0" t="n">
        <v>7467</v>
      </c>
      <c r="AM23" s="0" t="n">
        <v>5195</v>
      </c>
      <c r="AN23" s="0" t="n">
        <v>3531</v>
      </c>
      <c r="AO23" s="0" t="n">
        <v>1881</v>
      </c>
      <c r="AP23" s="0" t="n">
        <v>793</v>
      </c>
      <c r="AQ23" s="0" t="n">
        <v>336</v>
      </c>
      <c r="AR23" s="0" t="n">
        <v>75</v>
      </c>
      <c r="AS23" s="0" t="n">
        <v>14762</v>
      </c>
    </row>
    <row r="24" customFormat="false" ht="12.75" hidden="false" customHeight="false" outlineLevel="0" collapsed="false">
      <c r="A24" s="0" t="s">
        <v>49</v>
      </c>
      <c r="B24" s="0" t="n">
        <v>2118</v>
      </c>
      <c r="C24" s="0" t="n">
        <v>2202</v>
      </c>
      <c r="D24" s="0" t="n">
        <v>2098</v>
      </c>
      <c r="E24" s="0" t="n">
        <v>1996</v>
      </c>
      <c r="F24" s="0" t="n">
        <v>1626</v>
      </c>
      <c r="G24" s="0" t="n">
        <v>1473</v>
      </c>
      <c r="H24" s="0" t="n">
        <v>1703</v>
      </c>
      <c r="I24" s="0" t="n">
        <v>1474</v>
      </c>
      <c r="J24" s="0" t="n">
        <v>1303</v>
      </c>
      <c r="K24" s="0" t="n">
        <v>1040</v>
      </c>
      <c r="L24" s="0" t="n">
        <v>894</v>
      </c>
      <c r="M24" s="0" t="n">
        <v>723</v>
      </c>
      <c r="N24" s="0" t="n">
        <v>677</v>
      </c>
      <c r="O24" s="0" t="n">
        <v>611</v>
      </c>
      <c r="P24" s="0" t="n">
        <v>491</v>
      </c>
      <c r="Q24" s="0" t="n">
        <v>359</v>
      </c>
      <c r="R24" s="0" t="n">
        <v>245</v>
      </c>
      <c r="S24" s="0" t="n">
        <v>97</v>
      </c>
      <c r="T24" s="0" t="n">
        <v>42</v>
      </c>
      <c r="U24" s="0" t="n">
        <v>18</v>
      </c>
      <c r="V24" s="0" t="n">
        <v>2</v>
      </c>
      <c r="W24" s="0" t="n">
        <v>573</v>
      </c>
      <c r="X24" s="0" t="n">
        <v>2017</v>
      </c>
      <c r="Y24" s="0" t="n">
        <v>2084</v>
      </c>
      <c r="Z24" s="0" t="n">
        <v>2193</v>
      </c>
      <c r="AA24" s="0" t="n">
        <v>2221</v>
      </c>
      <c r="AB24" s="0" t="n">
        <v>2050</v>
      </c>
      <c r="AC24" s="0" t="n">
        <v>2038</v>
      </c>
      <c r="AD24" s="0" t="n">
        <v>2098</v>
      </c>
      <c r="AE24" s="0" t="n">
        <v>1861</v>
      </c>
      <c r="AF24" s="0" t="n">
        <v>1602</v>
      </c>
      <c r="AG24" s="0" t="n">
        <v>1245</v>
      </c>
      <c r="AH24" s="0" t="n">
        <v>1165</v>
      </c>
      <c r="AI24" s="0" t="n">
        <v>855</v>
      </c>
      <c r="AJ24" s="0" t="n">
        <v>850</v>
      </c>
      <c r="AK24" s="0" t="n">
        <v>622</v>
      </c>
      <c r="AL24" s="0" t="n">
        <v>575</v>
      </c>
      <c r="AM24" s="0" t="n">
        <v>435</v>
      </c>
      <c r="AN24" s="0" t="n">
        <v>282</v>
      </c>
      <c r="AO24" s="0" t="n">
        <v>128</v>
      </c>
      <c r="AP24" s="0" t="n">
        <v>57</v>
      </c>
      <c r="AQ24" s="0" t="n">
        <v>26</v>
      </c>
      <c r="AR24" s="0" t="n">
        <v>7</v>
      </c>
      <c r="AS24" s="0" t="n">
        <v>575</v>
      </c>
    </row>
    <row r="25" customFormat="false" ht="12.75" hidden="false" customHeight="false" outlineLevel="0" collapsed="false">
      <c r="A25" s="0" t="s">
        <v>50</v>
      </c>
      <c r="B25" s="0" t="n">
        <v>1218</v>
      </c>
      <c r="C25" s="0" t="n">
        <v>1352</v>
      </c>
      <c r="D25" s="0" t="n">
        <v>1524</v>
      </c>
      <c r="E25" s="0" t="n">
        <v>1098</v>
      </c>
      <c r="F25" s="0" t="n">
        <v>588</v>
      </c>
      <c r="G25" s="0" t="n">
        <v>551</v>
      </c>
      <c r="H25" s="0" t="n">
        <v>519</v>
      </c>
      <c r="I25" s="0" t="n">
        <v>471</v>
      </c>
      <c r="J25" s="0" t="n">
        <v>425</v>
      </c>
      <c r="K25" s="0" t="n">
        <v>362</v>
      </c>
      <c r="L25" s="0" t="n">
        <v>329</v>
      </c>
      <c r="M25" s="0" t="n">
        <v>251</v>
      </c>
      <c r="N25" s="0" t="n">
        <v>255</v>
      </c>
      <c r="O25" s="0" t="n">
        <v>210</v>
      </c>
      <c r="P25" s="0" t="n">
        <v>169</v>
      </c>
      <c r="Q25" s="0" t="n">
        <v>144</v>
      </c>
      <c r="R25" s="0" t="n">
        <v>107</v>
      </c>
      <c r="S25" s="0" t="n">
        <v>59</v>
      </c>
      <c r="T25" s="0" t="n">
        <v>24</v>
      </c>
      <c r="U25" s="0" t="n">
        <v>9</v>
      </c>
      <c r="V25" s="0" t="n">
        <v>2</v>
      </c>
      <c r="W25" s="0" t="n">
        <v>38</v>
      </c>
      <c r="X25" s="0" t="n">
        <v>1229</v>
      </c>
      <c r="Y25" s="0" t="n">
        <v>1349</v>
      </c>
      <c r="Z25" s="0" t="n">
        <v>1500</v>
      </c>
      <c r="AA25" s="0" t="n">
        <v>1324</v>
      </c>
      <c r="AB25" s="0" t="n">
        <v>975</v>
      </c>
      <c r="AC25" s="0" t="n">
        <v>716</v>
      </c>
      <c r="AD25" s="0" t="n">
        <v>626</v>
      </c>
      <c r="AE25" s="0" t="n">
        <v>580</v>
      </c>
      <c r="AF25" s="0" t="n">
        <v>492</v>
      </c>
      <c r="AG25" s="0" t="n">
        <v>417</v>
      </c>
      <c r="AH25" s="0" t="n">
        <v>318</v>
      </c>
      <c r="AI25" s="0" t="n">
        <v>296</v>
      </c>
      <c r="AJ25" s="0" t="n">
        <v>271</v>
      </c>
      <c r="AK25" s="0" t="n">
        <v>216</v>
      </c>
      <c r="AL25" s="0" t="n">
        <v>173</v>
      </c>
      <c r="AM25" s="0" t="n">
        <v>162</v>
      </c>
      <c r="AN25" s="0" t="n">
        <v>100</v>
      </c>
      <c r="AO25" s="0" t="n">
        <v>47</v>
      </c>
      <c r="AP25" s="0" t="n">
        <v>29</v>
      </c>
      <c r="AQ25" s="0" t="n">
        <v>11</v>
      </c>
      <c r="AR25" s="0" t="n">
        <v>1</v>
      </c>
      <c r="AS25" s="0" t="n">
        <v>42</v>
      </c>
    </row>
    <row r="26" customFormat="false" ht="12.75" hidden="false" customHeight="false" outlineLevel="0" collapsed="false">
      <c r="A26" s="0" t="s">
        <v>51</v>
      </c>
      <c r="B26" s="0" t="n">
        <v>7206</v>
      </c>
      <c r="C26" s="0" t="n">
        <v>7840</v>
      </c>
      <c r="D26" s="0" t="n">
        <v>8335</v>
      </c>
      <c r="E26" s="0" t="n">
        <v>6999</v>
      </c>
      <c r="F26" s="0" t="n">
        <v>4344</v>
      </c>
      <c r="G26" s="0" t="n">
        <v>4105</v>
      </c>
      <c r="H26" s="0" t="n">
        <v>4023</v>
      </c>
      <c r="I26" s="0" t="n">
        <v>3696</v>
      </c>
      <c r="J26" s="0" t="n">
        <v>3226</v>
      </c>
      <c r="K26" s="0" t="n">
        <v>2669</v>
      </c>
      <c r="L26" s="0" t="n">
        <v>2333</v>
      </c>
      <c r="M26" s="0" t="n">
        <v>2012</v>
      </c>
      <c r="N26" s="0" t="n">
        <v>1926</v>
      </c>
      <c r="O26" s="0" t="n">
        <v>1462</v>
      </c>
      <c r="P26" s="0" t="n">
        <v>1278</v>
      </c>
      <c r="Q26" s="0" t="n">
        <v>979</v>
      </c>
      <c r="R26" s="0" t="n">
        <v>664</v>
      </c>
      <c r="S26" s="0" t="n">
        <v>316</v>
      </c>
      <c r="T26" s="0" t="n">
        <v>150</v>
      </c>
      <c r="U26" s="0" t="n">
        <v>64</v>
      </c>
      <c r="V26" s="0" t="n">
        <v>19</v>
      </c>
      <c r="W26" s="0" t="n">
        <v>233</v>
      </c>
      <c r="X26" s="0" t="n">
        <v>7028</v>
      </c>
      <c r="Y26" s="0" t="n">
        <v>7844</v>
      </c>
      <c r="Z26" s="0" t="n">
        <v>8158</v>
      </c>
      <c r="AA26" s="0" t="n">
        <v>8096</v>
      </c>
      <c r="AB26" s="0" t="n">
        <v>6700</v>
      </c>
      <c r="AC26" s="0" t="n">
        <v>5883</v>
      </c>
      <c r="AD26" s="0" t="n">
        <v>5392</v>
      </c>
      <c r="AE26" s="0" t="n">
        <v>4842</v>
      </c>
      <c r="AF26" s="0" t="n">
        <v>3945</v>
      </c>
      <c r="AG26" s="0" t="n">
        <v>3303</v>
      </c>
      <c r="AH26" s="0" t="n">
        <v>2864</v>
      </c>
      <c r="AI26" s="0" t="n">
        <v>2390</v>
      </c>
      <c r="AJ26" s="0" t="n">
        <v>2221</v>
      </c>
      <c r="AK26" s="0" t="n">
        <v>1647</v>
      </c>
      <c r="AL26" s="0" t="n">
        <v>1406</v>
      </c>
      <c r="AM26" s="0" t="n">
        <v>1014</v>
      </c>
      <c r="AN26" s="0" t="n">
        <v>702</v>
      </c>
      <c r="AO26" s="0" t="n">
        <v>376</v>
      </c>
      <c r="AP26" s="0" t="n">
        <v>151</v>
      </c>
      <c r="AQ26" s="0" t="n">
        <v>71</v>
      </c>
      <c r="AR26" s="0" t="n">
        <v>23</v>
      </c>
      <c r="AS26" s="0" t="n">
        <v>222</v>
      </c>
    </row>
    <row r="27" customFormat="false" ht="12.75" hidden="false" customHeight="false" outlineLevel="0" collapsed="false">
      <c r="A27" s="0" t="s">
        <v>52</v>
      </c>
      <c r="B27" s="0" t="n">
        <v>436</v>
      </c>
      <c r="C27" s="0" t="n">
        <v>536</v>
      </c>
      <c r="D27" s="0" t="n">
        <v>532</v>
      </c>
      <c r="E27" s="0" t="n">
        <v>460</v>
      </c>
      <c r="F27" s="0" t="n">
        <v>304</v>
      </c>
      <c r="G27" s="0" t="n">
        <v>259</v>
      </c>
      <c r="H27" s="0" t="n">
        <v>229</v>
      </c>
      <c r="I27" s="0" t="n">
        <v>297</v>
      </c>
      <c r="J27" s="0" t="n">
        <v>232</v>
      </c>
      <c r="K27" s="0" t="n">
        <v>187</v>
      </c>
      <c r="L27" s="0" t="n">
        <v>179</v>
      </c>
      <c r="M27" s="0" t="n">
        <v>153</v>
      </c>
      <c r="N27" s="0" t="n">
        <v>164</v>
      </c>
      <c r="O27" s="0" t="n">
        <v>121</v>
      </c>
      <c r="P27" s="0" t="n">
        <v>107</v>
      </c>
      <c r="Q27" s="0" t="n">
        <v>68</v>
      </c>
      <c r="R27" s="0" t="n">
        <v>69</v>
      </c>
      <c r="S27" s="0" t="n">
        <v>37</v>
      </c>
      <c r="T27" s="0" t="n">
        <v>14</v>
      </c>
      <c r="U27" s="0" t="n">
        <v>2</v>
      </c>
      <c r="V27" s="0" t="n">
        <v>1</v>
      </c>
      <c r="W27" s="0" t="n">
        <v>9</v>
      </c>
      <c r="X27" s="0" t="n">
        <v>470</v>
      </c>
      <c r="Y27" s="0" t="n">
        <v>514</v>
      </c>
      <c r="Z27" s="0" t="n">
        <v>558</v>
      </c>
      <c r="AA27" s="0" t="n">
        <v>524</v>
      </c>
      <c r="AB27" s="0" t="n">
        <v>501</v>
      </c>
      <c r="AC27" s="0" t="n">
        <v>451</v>
      </c>
      <c r="AD27" s="0" t="n">
        <v>397</v>
      </c>
      <c r="AE27" s="0" t="n">
        <v>365</v>
      </c>
      <c r="AF27" s="0" t="n">
        <v>273</v>
      </c>
      <c r="AG27" s="0" t="n">
        <v>242</v>
      </c>
      <c r="AH27" s="0" t="n">
        <v>233</v>
      </c>
      <c r="AI27" s="0" t="n">
        <v>177</v>
      </c>
      <c r="AJ27" s="0" t="n">
        <v>201</v>
      </c>
      <c r="AK27" s="0" t="n">
        <v>127</v>
      </c>
      <c r="AL27" s="0" t="n">
        <v>95</v>
      </c>
      <c r="AM27" s="0" t="n">
        <v>84</v>
      </c>
      <c r="AN27" s="0" t="n">
        <v>69</v>
      </c>
      <c r="AO27" s="0" t="n">
        <v>34</v>
      </c>
      <c r="AP27" s="0" t="n">
        <v>18</v>
      </c>
      <c r="AQ27" s="0" t="n">
        <v>10</v>
      </c>
      <c r="AR27" s="0" t="n">
        <v>2</v>
      </c>
      <c r="AS27" s="0" t="n">
        <v>9</v>
      </c>
    </row>
    <row r="28" customFormat="false" ht="12.75" hidden="false" customHeight="false" outlineLevel="0" collapsed="false">
      <c r="A28" s="0" t="s">
        <v>53</v>
      </c>
      <c r="B28" s="0" t="n">
        <v>3506</v>
      </c>
      <c r="C28" s="0" t="n">
        <v>3528</v>
      </c>
      <c r="D28" s="0" t="n">
        <v>3439</v>
      </c>
      <c r="E28" s="0" t="n">
        <v>2908</v>
      </c>
      <c r="F28" s="0" t="n">
        <v>2337</v>
      </c>
      <c r="G28" s="0" t="n">
        <v>2115</v>
      </c>
      <c r="H28" s="0" t="n">
        <v>1880</v>
      </c>
      <c r="I28" s="0" t="n">
        <v>1511</v>
      </c>
      <c r="J28" s="0" t="n">
        <v>1238</v>
      </c>
      <c r="K28" s="0" t="n">
        <v>1016</v>
      </c>
      <c r="L28" s="0" t="n">
        <v>796</v>
      </c>
      <c r="M28" s="0" t="n">
        <v>615</v>
      </c>
      <c r="N28" s="0" t="n">
        <v>548</v>
      </c>
      <c r="O28" s="0" t="n">
        <v>375</v>
      </c>
      <c r="P28" s="0" t="n">
        <v>275</v>
      </c>
      <c r="Q28" s="0" t="n">
        <v>244</v>
      </c>
      <c r="R28" s="0" t="n">
        <v>162</v>
      </c>
      <c r="S28" s="0" t="n">
        <v>80</v>
      </c>
      <c r="T28" s="0" t="n">
        <v>28</v>
      </c>
      <c r="U28" s="0" t="n">
        <v>17</v>
      </c>
      <c r="V28" s="0" t="n">
        <v>3</v>
      </c>
      <c r="W28" s="0" t="n">
        <v>306</v>
      </c>
      <c r="X28" s="0" t="n">
        <v>3398</v>
      </c>
      <c r="Y28" s="0" t="n">
        <v>3451</v>
      </c>
      <c r="Z28" s="0" t="n">
        <v>3378</v>
      </c>
      <c r="AA28" s="0" t="n">
        <v>3097</v>
      </c>
      <c r="AB28" s="0" t="n">
        <v>2931</v>
      </c>
      <c r="AC28" s="0" t="n">
        <v>2524</v>
      </c>
      <c r="AD28" s="0" t="n">
        <v>2137</v>
      </c>
      <c r="AE28" s="0" t="n">
        <v>1772</v>
      </c>
      <c r="AF28" s="0" t="n">
        <v>1462</v>
      </c>
      <c r="AG28" s="0" t="n">
        <v>1104</v>
      </c>
      <c r="AH28" s="0" t="n">
        <v>916</v>
      </c>
      <c r="AI28" s="0" t="n">
        <v>700</v>
      </c>
      <c r="AJ28" s="0" t="n">
        <v>568</v>
      </c>
      <c r="AK28" s="0" t="n">
        <v>417</v>
      </c>
      <c r="AL28" s="0" t="n">
        <v>296</v>
      </c>
      <c r="AM28" s="0" t="n">
        <v>219</v>
      </c>
      <c r="AN28" s="0" t="n">
        <v>165</v>
      </c>
      <c r="AO28" s="0" t="n">
        <v>98</v>
      </c>
      <c r="AP28" s="0" t="n">
        <v>26</v>
      </c>
      <c r="AQ28" s="0" t="n">
        <v>10</v>
      </c>
      <c r="AR28" s="0" t="n">
        <v>7</v>
      </c>
      <c r="AS28" s="0" t="n">
        <v>307</v>
      </c>
    </row>
    <row r="29" customFormat="false" ht="12.75" hidden="false" customHeight="false" outlineLevel="0" collapsed="false">
      <c r="A29" s="0" t="s">
        <v>54</v>
      </c>
      <c r="B29" s="0" t="n">
        <v>2910</v>
      </c>
      <c r="C29" s="0" t="n">
        <v>3117</v>
      </c>
      <c r="D29" s="0" t="n">
        <v>3494</v>
      </c>
      <c r="E29" s="0" t="n">
        <v>2444</v>
      </c>
      <c r="F29" s="0" t="n">
        <v>1553</v>
      </c>
      <c r="G29" s="0" t="n">
        <v>1392</v>
      </c>
      <c r="H29" s="0" t="n">
        <v>1415</v>
      </c>
      <c r="I29" s="0" t="n">
        <v>1241</v>
      </c>
      <c r="J29" s="0" t="n">
        <v>1051</v>
      </c>
      <c r="K29" s="0" t="n">
        <v>930</v>
      </c>
      <c r="L29" s="0" t="n">
        <v>778</v>
      </c>
      <c r="M29" s="0" t="n">
        <v>653</v>
      </c>
      <c r="N29" s="0" t="n">
        <v>596</v>
      </c>
      <c r="O29" s="0" t="n">
        <v>496</v>
      </c>
      <c r="P29" s="0" t="n">
        <v>402</v>
      </c>
      <c r="Q29" s="0" t="n">
        <v>330</v>
      </c>
      <c r="R29" s="0" t="n">
        <v>195</v>
      </c>
      <c r="S29" s="0" t="n">
        <v>108</v>
      </c>
      <c r="T29" s="0" t="n">
        <v>46</v>
      </c>
      <c r="U29" s="0" t="n">
        <v>25</v>
      </c>
      <c r="V29" s="0" t="n">
        <v>0</v>
      </c>
      <c r="W29" s="0" t="n">
        <v>114</v>
      </c>
      <c r="X29" s="0" t="n">
        <v>2878</v>
      </c>
      <c r="Y29" s="0" t="n">
        <v>3192</v>
      </c>
      <c r="Z29" s="0" t="n">
        <v>3352</v>
      </c>
      <c r="AA29" s="0" t="n">
        <v>3066</v>
      </c>
      <c r="AB29" s="0" t="n">
        <v>2521</v>
      </c>
      <c r="AC29" s="0" t="n">
        <v>2142</v>
      </c>
      <c r="AD29" s="0" t="n">
        <v>1880</v>
      </c>
      <c r="AE29" s="0" t="n">
        <v>1619</v>
      </c>
      <c r="AF29" s="0" t="n">
        <v>1344</v>
      </c>
      <c r="AG29" s="0" t="n">
        <v>1069</v>
      </c>
      <c r="AH29" s="0" t="n">
        <v>943</v>
      </c>
      <c r="AI29" s="0" t="n">
        <v>735</v>
      </c>
      <c r="AJ29" s="0" t="n">
        <v>721</v>
      </c>
      <c r="AK29" s="0" t="n">
        <v>514</v>
      </c>
      <c r="AL29" s="0" t="n">
        <v>451</v>
      </c>
      <c r="AM29" s="0" t="n">
        <v>344</v>
      </c>
      <c r="AN29" s="0" t="n">
        <v>205</v>
      </c>
      <c r="AO29" s="0" t="n">
        <v>103</v>
      </c>
      <c r="AP29" s="0" t="n">
        <v>47</v>
      </c>
      <c r="AQ29" s="0" t="n">
        <v>36</v>
      </c>
      <c r="AR29" s="0" t="n">
        <v>5</v>
      </c>
      <c r="AS29" s="0" t="n">
        <v>123</v>
      </c>
    </row>
    <row r="30" customFormat="false" ht="12.75" hidden="false" customHeight="false" outlineLevel="0" collapsed="false">
      <c r="A30" s="0" t="s">
        <v>55</v>
      </c>
      <c r="B30" s="0" t="n">
        <v>11378</v>
      </c>
      <c r="C30" s="0" t="n">
        <v>11966</v>
      </c>
      <c r="D30" s="0" t="n">
        <v>12489</v>
      </c>
      <c r="E30" s="0" t="n">
        <v>11344</v>
      </c>
      <c r="F30" s="0" t="n">
        <v>8999</v>
      </c>
      <c r="G30" s="0" t="n">
        <v>8316</v>
      </c>
      <c r="H30" s="0" t="n">
        <v>8196</v>
      </c>
      <c r="I30" s="0" t="n">
        <v>7569</v>
      </c>
      <c r="J30" s="0" t="n">
        <v>6671</v>
      </c>
      <c r="K30" s="0" t="n">
        <v>5481</v>
      </c>
      <c r="L30" s="0" t="n">
        <v>4828</v>
      </c>
      <c r="M30" s="0" t="n">
        <v>3601</v>
      </c>
      <c r="N30" s="0" t="n">
        <v>3036</v>
      </c>
      <c r="O30" s="0" t="n">
        <v>2190</v>
      </c>
      <c r="P30" s="0" t="n">
        <v>1778</v>
      </c>
      <c r="Q30" s="0" t="n">
        <v>1176</v>
      </c>
      <c r="R30" s="0" t="n">
        <v>701</v>
      </c>
      <c r="S30" s="0" t="n">
        <v>327</v>
      </c>
      <c r="T30" s="0" t="n">
        <v>183</v>
      </c>
      <c r="U30" s="0" t="n">
        <v>44</v>
      </c>
      <c r="V30" s="0" t="n">
        <v>10</v>
      </c>
      <c r="W30" s="0" t="n">
        <v>999</v>
      </c>
      <c r="X30" s="0" t="n">
        <v>11115</v>
      </c>
      <c r="Y30" s="0" t="n">
        <v>11777</v>
      </c>
      <c r="Z30" s="0" t="n">
        <v>12107</v>
      </c>
      <c r="AA30" s="0" t="n">
        <v>11840</v>
      </c>
      <c r="AB30" s="0" t="n">
        <v>10969</v>
      </c>
      <c r="AC30" s="0" t="n">
        <v>10517</v>
      </c>
      <c r="AD30" s="0" t="n">
        <v>9975</v>
      </c>
      <c r="AE30" s="0" t="n">
        <v>9045</v>
      </c>
      <c r="AF30" s="0" t="n">
        <v>7827</v>
      </c>
      <c r="AG30" s="0" t="n">
        <v>6312</v>
      </c>
      <c r="AH30" s="0" t="n">
        <v>5429</v>
      </c>
      <c r="AI30" s="0" t="n">
        <v>3976</v>
      </c>
      <c r="AJ30" s="0" t="n">
        <v>3285</v>
      </c>
      <c r="AK30" s="0" t="n">
        <v>2396</v>
      </c>
      <c r="AL30" s="0" t="n">
        <v>1792</v>
      </c>
      <c r="AM30" s="0" t="n">
        <v>1308</v>
      </c>
      <c r="AN30" s="0" t="n">
        <v>887</v>
      </c>
      <c r="AO30" s="0" t="n">
        <v>442</v>
      </c>
      <c r="AP30" s="0" t="n">
        <v>211</v>
      </c>
      <c r="AQ30" s="0" t="n">
        <v>97</v>
      </c>
      <c r="AR30" s="0" t="n">
        <v>19</v>
      </c>
      <c r="AS30" s="0" t="n">
        <v>1015</v>
      </c>
    </row>
    <row r="31" customFormat="false" ht="12.75" hidden="false" customHeight="false" outlineLevel="0" collapsed="false">
      <c r="A31" s="0" t="s">
        <v>56</v>
      </c>
      <c r="B31" s="0" t="n">
        <v>4261</v>
      </c>
      <c r="C31" s="0" t="n">
        <v>4719</v>
      </c>
      <c r="D31" s="0" t="n">
        <v>4995</v>
      </c>
      <c r="E31" s="0" t="n">
        <v>4457</v>
      </c>
      <c r="F31" s="0" t="n">
        <v>2930</v>
      </c>
      <c r="G31" s="0" t="n">
        <v>2578</v>
      </c>
      <c r="H31" s="0" t="n">
        <v>2763</v>
      </c>
      <c r="I31" s="0" t="n">
        <v>2575</v>
      </c>
      <c r="J31" s="0" t="n">
        <v>2360</v>
      </c>
      <c r="K31" s="0" t="n">
        <v>2011</v>
      </c>
      <c r="L31" s="0" t="n">
        <v>1721</v>
      </c>
      <c r="M31" s="0" t="n">
        <v>1536</v>
      </c>
      <c r="N31" s="0" t="n">
        <v>1470</v>
      </c>
      <c r="O31" s="0" t="n">
        <v>1209</v>
      </c>
      <c r="P31" s="0" t="n">
        <v>1170</v>
      </c>
      <c r="Q31" s="0" t="n">
        <v>841</v>
      </c>
      <c r="R31" s="0" t="n">
        <v>560</v>
      </c>
      <c r="S31" s="0" t="n">
        <v>265</v>
      </c>
      <c r="T31" s="0" t="n">
        <v>126</v>
      </c>
      <c r="U31" s="0" t="n">
        <v>45</v>
      </c>
      <c r="V31" s="0" t="n">
        <v>12</v>
      </c>
      <c r="W31" s="0" t="n">
        <v>314</v>
      </c>
      <c r="X31" s="0" t="n">
        <v>4049</v>
      </c>
      <c r="Y31" s="0" t="n">
        <v>4493</v>
      </c>
      <c r="Z31" s="0" t="n">
        <v>5109</v>
      </c>
      <c r="AA31" s="0" t="n">
        <v>5171</v>
      </c>
      <c r="AB31" s="0" t="n">
        <v>4153</v>
      </c>
      <c r="AC31" s="0" t="n">
        <v>3721</v>
      </c>
      <c r="AD31" s="0" t="n">
        <v>3477</v>
      </c>
      <c r="AE31" s="0" t="n">
        <v>3335</v>
      </c>
      <c r="AF31" s="0" t="n">
        <v>2837</v>
      </c>
      <c r="AG31" s="0" t="n">
        <v>2511</v>
      </c>
      <c r="AH31" s="0" t="n">
        <v>2212</v>
      </c>
      <c r="AI31" s="0" t="n">
        <v>1740</v>
      </c>
      <c r="AJ31" s="0" t="n">
        <v>1703</v>
      </c>
      <c r="AK31" s="0" t="n">
        <v>1364</v>
      </c>
      <c r="AL31" s="0" t="n">
        <v>1193</v>
      </c>
      <c r="AM31" s="0" t="n">
        <v>932</v>
      </c>
      <c r="AN31" s="0" t="n">
        <v>634</v>
      </c>
      <c r="AO31" s="0" t="n">
        <v>319</v>
      </c>
      <c r="AP31" s="0" t="n">
        <v>141</v>
      </c>
      <c r="AQ31" s="0" t="n">
        <v>69</v>
      </c>
      <c r="AR31" s="0" t="n">
        <v>15</v>
      </c>
      <c r="AS31" s="0" t="n">
        <v>315</v>
      </c>
    </row>
    <row r="32" customFormat="false" ht="12.75" hidden="false" customHeight="false" outlineLevel="0" collapsed="false">
      <c r="A32" s="0" t="s">
        <v>57</v>
      </c>
      <c r="B32" s="0" t="n">
        <v>2262</v>
      </c>
      <c r="C32" s="0" t="n">
        <v>2346</v>
      </c>
      <c r="D32" s="0" t="n">
        <v>2542</v>
      </c>
      <c r="E32" s="0" t="n">
        <v>1678</v>
      </c>
      <c r="F32" s="0" t="n">
        <v>986</v>
      </c>
      <c r="G32" s="0" t="n">
        <v>900</v>
      </c>
      <c r="H32" s="0" t="n">
        <v>829</v>
      </c>
      <c r="I32" s="0" t="n">
        <v>799</v>
      </c>
      <c r="J32" s="0" t="n">
        <v>634</v>
      </c>
      <c r="K32" s="0" t="n">
        <v>575</v>
      </c>
      <c r="L32" s="0" t="n">
        <v>430</v>
      </c>
      <c r="M32" s="0" t="n">
        <v>396</v>
      </c>
      <c r="N32" s="0" t="n">
        <v>358</v>
      </c>
      <c r="O32" s="0" t="n">
        <v>301</v>
      </c>
      <c r="P32" s="0" t="n">
        <v>268</v>
      </c>
      <c r="Q32" s="0" t="n">
        <v>257</v>
      </c>
      <c r="R32" s="0" t="n">
        <v>148</v>
      </c>
      <c r="S32" s="0" t="n">
        <v>73</v>
      </c>
      <c r="T32" s="0" t="n">
        <v>40</v>
      </c>
      <c r="U32" s="0" t="n">
        <v>13</v>
      </c>
      <c r="V32" s="0" t="n">
        <v>5</v>
      </c>
      <c r="W32" s="0" t="n">
        <v>23</v>
      </c>
      <c r="X32" s="0" t="n">
        <v>2167</v>
      </c>
      <c r="Y32" s="0" t="n">
        <v>2224</v>
      </c>
      <c r="Z32" s="0" t="n">
        <v>2448</v>
      </c>
      <c r="AA32" s="0" t="n">
        <v>2118</v>
      </c>
      <c r="AB32" s="0" t="n">
        <v>1708</v>
      </c>
      <c r="AC32" s="0" t="n">
        <v>1331</v>
      </c>
      <c r="AD32" s="0" t="n">
        <v>1182</v>
      </c>
      <c r="AE32" s="0" t="n">
        <v>1061</v>
      </c>
      <c r="AF32" s="0" t="n">
        <v>885</v>
      </c>
      <c r="AG32" s="0" t="n">
        <v>708</v>
      </c>
      <c r="AH32" s="0" t="n">
        <v>575</v>
      </c>
      <c r="AI32" s="0" t="n">
        <v>452</v>
      </c>
      <c r="AJ32" s="0" t="n">
        <v>424</v>
      </c>
      <c r="AK32" s="0" t="n">
        <v>345</v>
      </c>
      <c r="AL32" s="0" t="n">
        <v>313</v>
      </c>
      <c r="AM32" s="0" t="n">
        <v>238</v>
      </c>
      <c r="AN32" s="0" t="n">
        <v>182</v>
      </c>
      <c r="AO32" s="0" t="n">
        <v>95</v>
      </c>
      <c r="AP32" s="0" t="n">
        <v>34</v>
      </c>
      <c r="AQ32" s="0" t="n">
        <v>17</v>
      </c>
      <c r="AR32" s="0" t="n">
        <v>3</v>
      </c>
      <c r="AS32" s="0" t="n">
        <v>28</v>
      </c>
    </row>
    <row r="33" customFormat="false" ht="12.75" hidden="false" customHeight="false" outlineLevel="0" collapsed="false">
      <c r="A33" s="0" t="s">
        <v>58</v>
      </c>
      <c r="B33" s="0" t="n">
        <v>6132</v>
      </c>
      <c r="C33" s="0" t="n">
        <v>6287</v>
      </c>
      <c r="D33" s="0" t="n">
        <v>7015</v>
      </c>
      <c r="E33" s="0" t="n">
        <v>5056</v>
      </c>
      <c r="F33" s="0" t="n">
        <v>3130</v>
      </c>
      <c r="G33" s="0" t="n">
        <v>2670</v>
      </c>
      <c r="H33" s="0" t="n">
        <v>2585</v>
      </c>
      <c r="I33" s="0" t="n">
        <v>2235</v>
      </c>
      <c r="J33" s="0" t="n">
        <v>2045</v>
      </c>
      <c r="K33" s="0" t="n">
        <v>1710</v>
      </c>
      <c r="L33" s="0" t="n">
        <v>1450</v>
      </c>
      <c r="M33" s="0" t="n">
        <v>1145</v>
      </c>
      <c r="N33" s="0" t="n">
        <v>1038</v>
      </c>
      <c r="O33" s="0" t="n">
        <v>837</v>
      </c>
      <c r="P33" s="0" t="n">
        <v>778</v>
      </c>
      <c r="Q33" s="0" t="n">
        <v>589</v>
      </c>
      <c r="R33" s="0" t="n">
        <v>424</v>
      </c>
      <c r="S33" s="0" t="n">
        <v>192</v>
      </c>
      <c r="T33" s="0" t="n">
        <v>63</v>
      </c>
      <c r="U33" s="0" t="n">
        <v>28</v>
      </c>
      <c r="V33" s="0" t="n">
        <v>6</v>
      </c>
      <c r="W33" s="0" t="n">
        <v>107</v>
      </c>
      <c r="X33" s="0" t="n">
        <v>5832</v>
      </c>
      <c r="Y33" s="0" t="n">
        <v>6215</v>
      </c>
      <c r="Z33" s="0" t="n">
        <v>6900</v>
      </c>
      <c r="AA33" s="0" t="n">
        <v>5917</v>
      </c>
      <c r="AB33" s="0" t="n">
        <v>4419</v>
      </c>
      <c r="AC33" s="0" t="n">
        <v>3652</v>
      </c>
      <c r="AD33" s="0" t="n">
        <v>3245</v>
      </c>
      <c r="AE33" s="0" t="n">
        <v>2763</v>
      </c>
      <c r="AF33" s="0" t="n">
        <v>2423</v>
      </c>
      <c r="AG33" s="0" t="n">
        <v>1928</v>
      </c>
      <c r="AH33" s="0" t="n">
        <v>1550</v>
      </c>
      <c r="AI33" s="0" t="n">
        <v>1204</v>
      </c>
      <c r="AJ33" s="0" t="n">
        <v>1149</v>
      </c>
      <c r="AK33" s="0" t="n">
        <v>896</v>
      </c>
      <c r="AL33" s="0" t="n">
        <v>796</v>
      </c>
      <c r="AM33" s="0" t="n">
        <v>585</v>
      </c>
      <c r="AN33" s="0" t="n">
        <v>411</v>
      </c>
      <c r="AO33" s="0" t="n">
        <v>228</v>
      </c>
      <c r="AP33" s="0" t="n">
        <v>84</v>
      </c>
      <c r="AQ33" s="0" t="n">
        <v>58</v>
      </c>
      <c r="AR33" s="0" t="n">
        <v>15</v>
      </c>
      <c r="AS33" s="0" t="n">
        <v>104</v>
      </c>
    </row>
    <row r="34" customFormat="false" ht="12.75" hidden="false" customHeight="false" outlineLevel="0" collapsed="false">
      <c r="A34" s="0" t="s">
        <v>59</v>
      </c>
      <c r="B34" s="0" t="n">
        <v>6110</v>
      </c>
      <c r="C34" s="0" t="n">
        <v>6264</v>
      </c>
      <c r="D34" s="0" t="n">
        <v>6103</v>
      </c>
      <c r="E34" s="0" t="n">
        <v>5102</v>
      </c>
      <c r="F34" s="0" t="n">
        <v>4125</v>
      </c>
      <c r="G34" s="0" t="n">
        <v>3751</v>
      </c>
      <c r="H34" s="0" t="n">
        <v>3538</v>
      </c>
      <c r="I34" s="0" t="n">
        <v>2864</v>
      </c>
      <c r="J34" s="0" t="n">
        <v>2379</v>
      </c>
      <c r="K34" s="0" t="n">
        <v>1955</v>
      </c>
      <c r="L34" s="0" t="n">
        <v>1665</v>
      </c>
      <c r="M34" s="0" t="n">
        <v>1220</v>
      </c>
      <c r="N34" s="0" t="n">
        <v>1034</v>
      </c>
      <c r="O34" s="0" t="n">
        <v>784</v>
      </c>
      <c r="P34" s="0" t="n">
        <v>645</v>
      </c>
      <c r="Q34" s="0" t="n">
        <v>473</v>
      </c>
      <c r="R34" s="0" t="n">
        <v>314</v>
      </c>
      <c r="S34" s="0" t="n">
        <v>137</v>
      </c>
      <c r="T34" s="0" t="n">
        <v>49</v>
      </c>
      <c r="U34" s="0" t="n">
        <v>19</v>
      </c>
      <c r="V34" s="0" t="n">
        <v>7</v>
      </c>
      <c r="W34" s="0" t="n">
        <v>677</v>
      </c>
      <c r="X34" s="0" t="n">
        <v>5933</v>
      </c>
      <c r="Y34" s="0" t="n">
        <v>6186</v>
      </c>
      <c r="Z34" s="0" t="n">
        <v>5989</v>
      </c>
      <c r="AA34" s="0" t="n">
        <v>5472</v>
      </c>
      <c r="AB34" s="0" t="n">
        <v>5122</v>
      </c>
      <c r="AC34" s="0" t="n">
        <v>4656</v>
      </c>
      <c r="AD34" s="0" t="n">
        <v>4133</v>
      </c>
      <c r="AE34" s="0" t="n">
        <v>3330</v>
      </c>
      <c r="AF34" s="0" t="n">
        <v>2795</v>
      </c>
      <c r="AG34" s="0" t="n">
        <v>2310</v>
      </c>
      <c r="AH34" s="0" t="n">
        <v>1813</v>
      </c>
      <c r="AI34" s="0" t="n">
        <v>1478</v>
      </c>
      <c r="AJ34" s="0" t="n">
        <v>1235</v>
      </c>
      <c r="AK34" s="0" t="n">
        <v>928</v>
      </c>
      <c r="AL34" s="0" t="n">
        <v>713</v>
      </c>
      <c r="AM34" s="0" t="n">
        <v>532</v>
      </c>
      <c r="AN34" s="0" t="n">
        <v>350</v>
      </c>
      <c r="AO34" s="0" t="n">
        <v>225</v>
      </c>
      <c r="AP34" s="0" t="n">
        <v>80</v>
      </c>
      <c r="AQ34" s="0" t="n">
        <v>36</v>
      </c>
      <c r="AR34" s="0" t="n">
        <v>16</v>
      </c>
      <c r="AS34" s="0" t="n">
        <v>670</v>
      </c>
    </row>
    <row r="35" customFormat="false" ht="12.75" hidden="false" customHeight="false" outlineLevel="0" collapsed="false">
      <c r="A35" s="0" t="s">
        <v>60</v>
      </c>
      <c r="B35" s="0" t="n">
        <v>3751</v>
      </c>
      <c r="C35" s="0" t="n">
        <v>3788</v>
      </c>
      <c r="D35" s="0" t="n">
        <v>3859</v>
      </c>
      <c r="E35" s="0" t="n">
        <v>2753</v>
      </c>
      <c r="F35" s="0" t="n">
        <v>1990</v>
      </c>
      <c r="G35" s="0" t="n">
        <v>1985</v>
      </c>
      <c r="H35" s="0" t="n">
        <v>2002</v>
      </c>
      <c r="I35" s="0" t="n">
        <v>1767</v>
      </c>
      <c r="J35" s="0" t="n">
        <v>1383</v>
      </c>
      <c r="K35" s="0" t="n">
        <v>1088</v>
      </c>
      <c r="L35" s="0" t="n">
        <v>927</v>
      </c>
      <c r="M35" s="0" t="n">
        <v>656</v>
      </c>
      <c r="N35" s="0" t="n">
        <v>553</v>
      </c>
      <c r="O35" s="0" t="n">
        <v>433</v>
      </c>
      <c r="P35" s="0" t="n">
        <v>363</v>
      </c>
      <c r="Q35" s="0" t="n">
        <v>225</v>
      </c>
      <c r="R35" s="0" t="n">
        <v>159</v>
      </c>
      <c r="S35" s="0" t="n">
        <v>76</v>
      </c>
      <c r="T35" s="0" t="n">
        <v>31</v>
      </c>
      <c r="U35" s="0" t="n">
        <v>18</v>
      </c>
      <c r="V35" s="0" t="n">
        <v>1</v>
      </c>
      <c r="W35" s="0" t="n">
        <v>89</v>
      </c>
      <c r="X35" s="0" t="n">
        <v>3595</v>
      </c>
      <c r="Y35" s="0" t="n">
        <v>3769</v>
      </c>
      <c r="Z35" s="0" t="n">
        <v>3830</v>
      </c>
      <c r="AA35" s="0" t="n">
        <v>3237</v>
      </c>
      <c r="AB35" s="0" t="n">
        <v>2937</v>
      </c>
      <c r="AC35" s="0" t="n">
        <v>2701</v>
      </c>
      <c r="AD35" s="0" t="n">
        <v>2446</v>
      </c>
      <c r="AE35" s="0" t="n">
        <v>2065</v>
      </c>
      <c r="AF35" s="0" t="n">
        <v>1594</v>
      </c>
      <c r="AG35" s="0" t="n">
        <v>1280</v>
      </c>
      <c r="AH35" s="0" t="n">
        <v>983</v>
      </c>
      <c r="AI35" s="0" t="n">
        <v>723</v>
      </c>
      <c r="AJ35" s="0" t="n">
        <v>609</v>
      </c>
      <c r="AK35" s="0" t="n">
        <v>474</v>
      </c>
      <c r="AL35" s="0" t="n">
        <v>366</v>
      </c>
      <c r="AM35" s="0" t="n">
        <v>266</v>
      </c>
      <c r="AN35" s="0" t="n">
        <v>174</v>
      </c>
      <c r="AO35" s="0" t="n">
        <v>95</v>
      </c>
      <c r="AP35" s="0" t="n">
        <v>51</v>
      </c>
      <c r="AQ35" s="0" t="n">
        <v>21</v>
      </c>
      <c r="AR35" s="0" t="n">
        <v>7</v>
      </c>
      <c r="AS35" s="0" t="n">
        <v>97</v>
      </c>
    </row>
    <row r="36" customFormat="false" ht="12.75" hidden="false" customHeight="false" outlineLevel="0" collapsed="false">
      <c r="A36" s="0" t="s">
        <v>61</v>
      </c>
      <c r="B36" s="0" t="n">
        <v>6559</v>
      </c>
      <c r="C36" s="0" t="n">
        <v>6821</v>
      </c>
      <c r="D36" s="0" t="n">
        <v>7253</v>
      </c>
      <c r="E36" s="0" t="n">
        <v>5203</v>
      </c>
      <c r="F36" s="0" t="n">
        <v>3432</v>
      </c>
      <c r="G36" s="0" t="n">
        <v>3017</v>
      </c>
      <c r="H36" s="0" t="n">
        <v>2854</v>
      </c>
      <c r="I36" s="0" t="n">
        <v>2508</v>
      </c>
      <c r="J36" s="0" t="n">
        <v>2111</v>
      </c>
      <c r="K36" s="0" t="n">
        <v>1817</v>
      </c>
      <c r="L36" s="0" t="n">
        <v>1457</v>
      </c>
      <c r="M36" s="0" t="n">
        <v>1090</v>
      </c>
      <c r="N36" s="0" t="n">
        <v>924</v>
      </c>
      <c r="O36" s="0" t="n">
        <v>747</v>
      </c>
      <c r="P36" s="0" t="n">
        <v>612</v>
      </c>
      <c r="Q36" s="0" t="n">
        <v>460</v>
      </c>
      <c r="R36" s="0" t="n">
        <v>289</v>
      </c>
      <c r="S36" s="0" t="n">
        <v>136</v>
      </c>
      <c r="T36" s="0" t="n">
        <v>65</v>
      </c>
      <c r="U36" s="0" t="n">
        <v>21</v>
      </c>
      <c r="V36" s="0" t="n">
        <v>3</v>
      </c>
      <c r="W36" s="0" t="n">
        <v>236</v>
      </c>
      <c r="X36" s="0" t="n">
        <v>6382</v>
      </c>
      <c r="Y36" s="0" t="n">
        <v>6723</v>
      </c>
      <c r="Z36" s="0" t="n">
        <v>7138</v>
      </c>
      <c r="AA36" s="0" t="n">
        <v>5898</v>
      </c>
      <c r="AB36" s="0" t="n">
        <v>4979</v>
      </c>
      <c r="AC36" s="0" t="n">
        <v>4107</v>
      </c>
      <c r="AD36" s="0" t="n">
        <v>3570</v>
      </c>
      <c r="AE36" s="0" t="n">
        <v>3216</v>
      </c>
      <c r="AF36" s="0" t="n">
        <v>2666</v>
      </c>
      <c r="AG36" s="0" t="n">
        <v>2121</v>
      </c>
      <c r="AH36" s="0" t="n">
        <v>1593</v>
      </c>
      <c r="AI36" s="0" t="n">
        <v>1237</v>
      </c>
      <c r="AJ36" s="0" t="n">
        <v>1118</v>
      </c>
      <c r="AK36" s="0" t="n">
        <v>879</v>
      </c>
      <c r="AL36" s="0" t="n">
        <v>708</v>
      </c>
      <c r="AM36" s="0" t="n">
        <v>524</v>
      </c>
      <c r="AN36" s="0" t="n">
        <v>336</v>
      </c>
      <c r="AO36" s="0" t="n">
        <v>175</v>
      </c>
      <c r="AP36" s="0" t="n">
        <v>86</v>
      </c>
      <c r="AQ36" s="0" t="n">
        <v>44</v>
      </c>
      <c r="AR36" s="0" t="n">
        <v>13</v>
      </c>
      <c r="AS36" s="0" t="n">
        <v>242</v>
      </c>
    </row>
    <row r="37" customFormat="false" ht="12.75" hidden="false" customHeight="false" outlineLevel="0" collapsed="false">
      <c r="A37" s="0" t="s">
        <v>62</v>
      </c>
      <c r="B37" s="0" t="n">
        <v>287</v>
      </c>
      <c r="C37" s="0" t="n">
        <v>290</v>
      </c>
      <c r="D37" s="0" t="n">
        <v>308</v>
      </c>
      <c r="E37" s="0" t="n">
        <v>229</v>
      </c>
      <c r="F37" s="0" t="n">
        <v>114</v>
      </c>
      <c r="G37" s="0" t="n">
        <v>116</v>
      </c>
      <c r="H37" s="0" t="n">
        <v>116</v>
      </c>
      <c r="I37" s="0" t="n">
        <v>122</v>
      </c>
      <c r="J37" s="0" t="n">
        <v>123</v>
      </c>
      <c r="K37" s="0" t="n">
        <v>76</v>
      </c>
      <c r="L37" s="0" t="n">
        <v>68</v>
      </c>
      <c r="M37" s="0" t="n">
        <v>56</v>
      </c>
      <c r="N37" s="0" t="n">
        <v>58</v>
      </c>
      <c r="O37" s="0" t="n">
        <v>69</v>
      </c>
      <c r="P37" s="0" t="n">
        <v>44</v>
      </c>
      <c r="Q37" s="0" t="n">
        <v>38</v>
      </c>
      <c r="R37" s="0" t="n">
        <v>26</v>
      </c>
      <c r="S37" s="0" t="n">
        <v>13</v>
      </c>
      <c r="T37" s="0" t="n">
        <v>6</v>
      </c>
      <c r="U37" s="0" t="n">
        <v>3</v>
      </c>
      <c r="V37" s="0" t="n">
        <v>1</v>
      </c>
      <c r="W37" s="0" t="n">
        <v>0</v>
      </c>
      <c r="X37" s="0" t="n">
        <v>264</v>
      </c>
      <c r="Y37" s="0" t="n">
        <v>281</v>
      </c>
      <c r="Z37" s="0" t="n">
        <v>306</v>
      </c>
      <c r="AA37" s="0" t="n">
        <v>252</v>
      </c>
      <c r="AB37" s="0" t="n">
        <v>190</v>
      </c>
      <c r="AC37" s="0" t="n">
        <v>156</v>
      </c>
      <c r="AD37" s="0" t="n">
        <v>166</v>
      </c>
      <c r="AE37" s="0" t="n">
        <v>122</v>
      </c>
      <c r="AF37" s="0" t="n">
        <v>127</v>
      </c>
      <c r="AG37" s="0" t="n">
        <v>87</v>
      </c>
      <c r="AH37" s="0" t="n">
        <v>73</v>
      </c>
      <c r="AI37" s="0" t="n">
        <v>71</v>
      </c>
      <c r="AJ37" s="0" t="n">
        <v>69</v>
      </c>
      <c r="AK37" s="0" t="n">
        <v>76</v>
      </c>
      <c r="AL37" s="0" t="n">
        <v>53</v>
      </c>
      <c r="AM37" s="0" t="n">
        <v>35</v>
      </c>
      <c r="AN37" s="0" t="n">
        <v>24</v>
      </c>
      <c r="AO37" s="0" t="n">
        <v>21</v>
      </c>
      <c r="AP37" s="0" t="n">
        <v>2</v>
      </c>
      <c r="AQ37" s="0" t="n">
        <v>1</v>
      </c>
      <c r="AR37" s="0" t="n">
        <v>1</v>
      </c>
      <c r="AS37" s="0" t="n">
        <v>4</v>
      </c>
    </row>
    <row r="38" customFormat="false" ht="12.75" hidden="false" customHeight="false" outlineLevel="0" collapsed="false">
      <c r="A38" s="0" t="s">
        <v>63</v>
      </c>
      <c r="B38" s="0" t="n">
        <v>4025</v>
      </c>
      <c r="C38" s="0" t="n">
        <v>4158</v>
      </c>
      <c r="D38" s="0" t="n">
        <v>4394</v>
      </c>
      <c r="E38" s="0" t="n">
        <v>3495</v>
      </c>
      <c r="F38" s="0" t="n">
        <v>2482</v>
      </c>
      <c r="G38" s="0" t="n">
        <v>2194</v>
      </c>
      <c r="H38" s="0" t="n">
        <v>2222</v>
      </c>
      <c r="I38" s="0" t="n">
        <v>2106</v>
      </c>
      <c r="J38" s="0" t="n">
        <v>1636</v>
      </c>
      <c r="K38" s="0" t="n">
        <v>1474</v>
      </c>
      <c r="L38" s="0" t="n">
        <v>1274</v>
      </c>
      <c r="M38" s="0" t="n">
        <v>868</v>
      </c>
      <c r="N38" s="0" t="n">
        <v>766</v>
      </c>
      <c r="O38" s="0" t="n">
        <v>591</v>
      </c>
      <c r="P38" s="0" t="n">
        <v>469</v>
      </c>
      <c r="Q38" s="0" t="n">
        <v>388</v>
      </c>
      <c r="R38" s="0" t="n">
        <v>236</v>
      </c>
      <c r="S38" s="0" t="n">
        <v>106</v>
      </c>
      <c r="T38" s="0" t="n">
        <v>44</v>
      </c>
      <c r="U38" s="0" t="n">
        <v>26</v>
      </c>
      <c r="V38" s="0" t="n">
        <v>5</v>
      </c>
      <c r="W38" s="0" t="n">
        <v>118</v>
      </c>
      <c r="X38" s="0" t="n">
        <v>4034</v>
      </c>
      <c r="Y38" s="0" t="n">
        <v>4030</v>
      </c>
      <c r="Z38" s="0" t="n">
        <v>4261</v>
      </c>
      <c r="AA38" s="0" t="n">
        <v>4091</v>
      </c>
      <c r="AB38" s="0" t="n">
        <v>3519</v>
      </c>
      <c r="AC38" s="0" t="n">
        <v>2989</v>
      </c>
      <c r="AD38" s="0" t="n">
        <v>2778</v>
      </c>
      <c r="AE38" s="0" t="n">
        <v>2379</v>
      </c>
      <c r="AF38" s="0" t="n">
        <v>2080</v>
      </c>
      <c r="AG38" s="0" t="n">
        <v>1647</v>
      </c>
      <c r="AH38" s="0" t="n">
        <v>1355</v>
      </c>
      <c r="AI38" s="0" t="n">
        <v>981</v>
      </c>
      <c r="AJ38" s="0" t="n">
        <v>901</v>
      </c>
      <c r="AK38" s="0" t="n">
        <v>680</v>
      </c>
      <c r="AL38" s="0" t="n">
        <v>498</v>
      </c>
      <c r="AM38" s="0" t="n">
        <v>408</v>
      </c>
      <c r="AN38" s="0" t="n">
        <v>239</v>
      </c>
      <c r="AO38" s="0" t="n">
        <v>122</v>
      </c>
      <c r="AP38" s="0" t="n">
        <v>74</v>
      </c>
      <c r="AQ38" s="0" t="n">
        <v>34</v>
      </c>
      <c r="AR38" s="0" t="n">
        <v>12</v>
      </c>
      <c r="AS38" s="0" t="n">
        <v>134</v>
      </c>
    </row>
    <row r="39" customFormat="false" ht="12.75" hidden="false" customHeight="false" outlineLevel="0" collapsed="false">
      <c r="A39" s="0" t="s">
        <v>64</v>
      </c>
      <c r="B39" s="0" t="n">
        <v>254</v>
      </c>
      <c r="C39" s="0" t="n">
        <v>279</v>
      </c>
      <c r="D39" s="0" t="n">
        <v>346</v>
      </c>
      <c r="E39" s="0" t="n">
        <v>308</v>
      </c>
      <c r="F39" s="0" t="n">
        <v>176</v>
      </c>
      <c r="G39" s="0" t="n">
        <v>159</v>
      </c>
      <c r="H39" s="0" t="n">
        <v>145</v>
      </c>
      <c r="I39" s="0" t="n">
        <v>139</v>
      </c>
      <c r="J39" s="0" t="n">
        <v>169</v>
      </c>
      <c r="K39" s="0" t="n">
        <v>133</v>
      </c>
      <c r="L39" s="0" t="n">
        <v>142</v>
      </c>
      <c r="M39" s="0" t="n">
        <v>99</v>
      </c>
      <c r="N39" s="0" t="n">
        <v>98</v>
      </c>
      <c r="O39" s="0" t="n">
        <v>120</v>
      </c>
      <c r="P39" s="0" t="n">
        <v>109</v>
      </c>
      <c r="Q39" s="0" t="n">
        <v>97</v>
      </c>
      <c r="R39" s="0" t="n">
        <v>58</v>
      </c>
      <c r="S39" s="0" t="n">
        <v>29</v>
      </c>
      <c r="T39" s="0" t="n">
        <v>12</v>
      </c>
      <c r="U39" s="0" t="n">
        <v>7</v>
      </c>
      <c r="V39" s="0" t="n">
        <v>0</v>
      </c>
      <c r="W39" s="0" t="n">
        <v>8</v>
      </c>
      <c r="X39" s="0" t="n">
        <v>258</v>
      </c>
      <c r="Y39" s="0" t="n">
        <v>301</v>
      </c>
      <c r="Z39" s="0" t="n">
        <v>351</v>
      </c>
      <c r="AA39" s="0" t="n">
        <v>387</v>
      </c>
      <c r="AB39" s="0" t="n">
        <v>301</v>
      </c>
      <c r="AC39" s="0" t="n">
        <v>233</v>
      </c>
      <c r="AD39" s="0" t="n">
        <v>218</v>
      </c>
      <c r="AE39" s="0" t="n">
        <v>205</v>
      </c>
      <c r="AF39" s="0" t="n">
        <v>225</v>
      </c>
      <c r="AG39" s="0" t="n">
        <v>180</v>
      </c>
      <c r="AH39" s="0" t="n">
        <v>153</v>
      </c>
      <c r="AI39" s="0" t="n">
        <v>135</v>
      </c>
      <c r="AJ39" s="0" t="n">
        <v>124</v>
      </c>
      <c r="AK39" s="0" t="n">
        <v>121</v>
      </c>
      <c r="AL39" s="0" t="n">
        <v>126</v>
      </c>
      <c r="AM39" s="0" t="n">
        <v>84</v>
      </c>
      <c r="AN39" s="0" t="n">
        <v>50</v>
      </c>
      <c r="AO39" s="0" t="n">
        <v>22</v>
      </c>
      <c r="AP39" s="0" t="n">
        <v>14</v>
      </c>
      <c r="AQ39" s="0" t="n">
        <v>5</v>
      </c>
      <c r="AR39" s="0" t="n">
        <v>2</v>
      </c>
      <c r="AS39" s="0" t="n">
        <v>7</v>
      </c>
    </row>
    <row r="40" customFormat="false" ht="12.75" hidden="false" customHeight="false" outlineLevel="0" collapsed="false">
      <c r="A40" s="0" t="s">
        <v>120</v>
      </c>
      <c r="B40" s="0" t="n">
        <v>8883</v>
      </c>
      <c r="C40" s="0" t="n">
        <v>8711</v>
      </c>
      <c r="D40" s="0" t="n">
        <v>9030</v>
      </c>
      <c r="E40" s="0" t="n">
        <v>7603</v>
      </c>
      <c r="F40" s="0" t="n">
        <v>6423</v>
      </c>
      <c r="G40" s="0" t="n">
        <v>5629</v>
      </c>
      <c r="H40" s="0" t="n">
        <v>5051</v>
      </c>
      <c r="I40" s="0" t="n">
        <v>4265</v>
      </c>
      <c r="J40" s="0" t="n">
        <v>3443</v>
      </c>
      <c r="K40" s="0" t="n">
        <v>2803</v>
      </c>
      <c r="L40" s="0" t="n">
        <v>2265</v>
      </c>
      <c r="M40" s="0" t="n">
        <v>1687</v>
      </c>
      <c r="N40" s="0" t="n">
        <v>1414</v>
      </c>
      <c r="O40" s="0" t="n">
        <v>1050</v>
      </c>
      <c r="P40" s="0" t="n">
        <v>887</v>
      </c>
      <c r="Q40" s="0" t="n">
        <v>625</v>
      </c>
      <c r="R40" s="0" t="n">
        <v>389</v>
      </c>
      <c r="S40" s="0" t="n">
        <v>195</v>
      </c>
      <c r="T40" s="0" t="n">
        <v>77</v>
      </c>
      <c r="U40" s="0" t="n">
        <v>45</v>
      </c>
      <c r="V40" s="0" t="n">
        <v>7</v>
      </c>
      <c r="W40" s="0" t="n">
        <v>581</v>
      </c>
      <c r="X40" s="0" t="n">
        <v>8870</v>
      </c>
      <c r="Y40" s="0" t="n">
        <v>8439</v>
      </c>
      <c r="Z40" s="0" t="n">
        <v>8767</v>
      </c>
      <c r="AA40" s="0" t="n">
        <v>8164</v>
      </c>
      <c r="AB40" s="0" t="n">
        <v>7593</v>
      </c>
      <c r="AC40" s="0" t="n">
        <v>6581</v>
      </c>
      <c r="AD40" s="0" t="n">
        <v>5620</v>
      </c>
      <c r="AE40" s="0" t="n">
        <v>4828</v>
      </c>
      <c r="AF40" s="0" t="n">
        <v>3812</v>
      </c>
      <c r="AG40" s="0" t="n">
        <v>3069</v>
      </c>
      <c r="AH40" s="0" t="n">
        <v>2528</v>
      </c>
      <c r="AI40" s="0" t="n">
        <v>1889</v>
      </c>
      <c r="AJ40" s="0" t="n">
        <v>1581</v>
      </c>
      <c r="AK40" s="0" t="n">
        <v>1206</v>
      </c>
      <c r="AL40" s="0" t="n">
        <v>922</v>
      </c>
      <c r="AM40" s="0" t="n">
        <v>746</v>
      </c>
      <c r="AN40" s="0" t="n">
        <v>459</v>
      </c>
      <c r="AO40" s="0" t="n">
        <v>247</v>
      </c>
      <c r="AP40" s="0" t="n">
        <v>93</v>
      </c>
      <c r="AQ40" s="0" t="n">
        <v>58</v>
      </c>
      <c r="AR40" s="0" t="n">
        <v>15</v>
      </c>
      <c r="AS40" s="0" t="n">
        <v>573</v>
      </c>
    </row>
    <row r="41" customFormat="false" ht="12.75" hidden="false" customHeight="false" outlineLevel="0" collapsed="false">
      <c r="A41" s="0" t="s">
        <v>66</v>
      </c>
      <c r="B41" s="0" t="n">
        <v>513</v>
      </c>
      <c r="C41" s="0" t="n">
        <v>512</v>
      </c>
      <c r="D41" s="0" t="n">
        <v>568</v>
      </c>
      <c r="E41" s="0" t="n">
        <v>495</v>
      </c>
      <c r="F41" s="0" t="n">
        <v>313</v>
      </c>
      <c r="G41" s="0" t="n">
        <v>266</v>
      </c>
      <c r="H41" s="0" t="n">
        <v>238</v>
      </c>
      <c r="I41" s="0" t="n">
        <v>271</v>
      </c>
      <c r="J41" s="0" t="n">
        <v>247</v>
      </c>
      <c r="K41" s="0" t="n">
        <v>223</v>
      </c>
      <c r="L41" s="0" t="n">
        <v>204</v>
      </c>
      <c r="M41" s="0" t="n">
        <v>162</v>
      </c>
      <c r="N41" s="0" t="n">
        <v>150</v>
      </c>
      <c r="O41" s="0" t="n">
        <v>146</v>
      </c>
      <c r="P41" s="0" t="n">
        <v>148</v>
      </c>
      <c r="Q41" s="0" t="n">
        <v>111</v>
      </c>
      <c r="R41" s="0" t="n">
        <v>85</v>
      </c>
      <c r="S41" s="0" t="n">
        <v>39</v>
      </c>
      <c r="T41" s="0" t="n">
        <v>19</v>
      </c>
      <c r="U41" s="0" t="n">
        <v>19</v>
      </c>
      <c r="V41" s="0" t="n">
        <v>2</v>
      </c>
      <c r="W41" s="0" t="n">
        <v>22</v>
      </c>
      <c r="X41" s="0" t="n">
        <v>461</v>
      </c>
      <c r="Y41" s="0" t="n">
        <v>524</v>
      </c>
      <c r="Z41" s="0" t="n">
        <v>556</v>
      </c>
      <c r="AA41" s="0" t="n">
        <v>584</v>
      </c>
      <c r="AB41" s="0" t="n">
        <v>488</v>
      </c>
      <c r="AC41" s="0" t="n">
        <v>406</v>
      </c>
      <c r="AD41" s="0" t="n">
        <v>353</v>
      </c>
      <c r="AE41" s="0" t="n">
        <v>307</v>
      </c>
      <c r="AF41" s="0" t="n">
        <v>314</v>
      </c>
      <c r="AG41" s="0" t="n">
        <v>287</v>
      </c>
      <c r="AH41" s="0" t="n">
        <v>234</v>
      </c>
      <c r="AI41" s="0" t="n">
        <v>185</v>
      </c>
      <c r="AJ41" s="0" t="n">
        <v>185</v>
      </c>
      <c r="AK41" s="0" t="n">
        <v>149</v>
      </c>
      <c r="AL41" s="0" t="n">
        <v>159</v>
      </c>
      <c r="AM41" s="0" t="n">
        <v>117</v>
      </c>
      <c r="AN41" s="0" t="n">
        <v>93</v>
      </c>
      <c r="AO41" s="0" t="n">
        <v>46</v>
      </c>
      <c r="AP41" s="0" t="n">
        <v>12</v>
      </c>
      <c r="AQ41" s="0" t="n">
        <v>15</v>
      </c>
      <c r="AR41" s="0" t="n">
        <v>2</v>
      </c>
      <c r="AS41" s="0" t="n">
        <v>22</v>
      </c>
    </row>
    <row r="42" customFormat="false" ht="12.75" hidden="false" customHeight="false" outlineLevel="0" collapsed="false">
      <c r="A42" s="0" t="s">
        <v>67</v>
      </c>
      <c r="B42" s="0" t="n">
        <v>1473</v>
      </c>
      <c r="C42" s="0" t="n">
        <v>1771</v>
      </c>
      <c r="D42" s="0" t="n">
        <v>2006</v>
      </c>
      <c r="E42" s="0" t="n">
        <v>1670</v>
      </c>
      <c r="F42" s="0" t="n">
        <v>991</v>
      </c>
      <c r="G42" s="0" t="n">
        <v>793</v>
      </c>
      <c r="H42" s="0" t="n">
        <v>858</v>
      </c>
      <c r="I42" s="0" t="n">
        <v>816</v>
      </c>
      <c r="J42" s="0" t="n">
        <v>793</v>
      </c>
      <c r="K42" s="0" t="n">
        <v>677</v>
      </c>
      <c r="L42" s="0" t="n">
        <v>669</v>
      </c>
      <c r="M42" s="0" t="n">
        <v>505</v>
      </c>
      <c r="N42" s="0" t="n">
        <v>533</v>
      </c>
      <c r="O42" s="0" t="n">
        <v>435</v>
      </c>
      <c r="P42" s="0" t="n">
        <v>378</v>
      </c>
      <c r="Q42" s="0" t="n">
        <v>322</v>
      </c>
      <c r="R42" s="0" t="n">
        <v>214</v>
      </c>
      <c r="S42" s="0" t="n">
        <v>108</v>
      </c>
      <c r="T42" s="0" t="n">
        <v>44</v>
      </c>
      <c r="U42" s="0" t="n">
        <v>14</v>
      </c>
      <c r="V42" s="0" t="n">
        <v>5</v>
      </c>
      <c r="W42" s="0" t="n">
        <v>38</v>
      </c>
      <c r="X42" s="0" t="n">
        <v>1486</v>
      </c>
      <c r="Y42" s="0" t="n">
        <v>1737</v>
      </c>
      <c r="Z42" s="0" t="n">
        <v>2021</v>
      </c>
      <c r="AA42" s="0" t="n">
        <v>2014</v>
      </c>
      <c r="AB42" s="0" t="n">
        <v>1577</v>
      </c>
      <c r="AC42" s="0" t="n">
        <v>1276</v>
      </c>
      <c r="AD42" s="0" t="n">
        <v>1142</v>
      </c>
      <c r="AE42" s="0" t="n">
        <v>1143</v>
      </c>
      <c r="AF42" s="0" t="n">
        <v>1030</v>
      </c>
      <c r="AG42" s="0" t="n">
        <v>857</v>
      </c>
      <c r="AH42" s="0" t="n">
        <v>756</v>
      </c>
      <c r="AI42" s="0" t="n">
        <v>615</v>
      </c>
      <c r="AJ42" s="0" t="n">
        <v>615</v>
      </c>
      <c r="AK42" s="0" t="n">
        <v>453</v>
      </c>
      <c r="AL42" s="0" t="n">
        <v>411</v>
      </c>
      <c r="AM42" s="0" t="n">
        <v>307</v>
      </c>
      <c r="AN42" s="0" t="n">
        <v>241</v>
      </c>
      <c r="AO42" s="0" t="n">
        <v>94</v>
      </c>
      <c r="AP42" s="0" t="n">
        <v>52</v>
      </c>
      <c r="AQ42" s="0" t="n">
        <v>30</v>
      </c>
      <c r="AR42" s="0" t="n">
        <v>4</v>
      </c>
      <c r="AS42" s="0" t="n">
        <v>40</v>
      </c>
    </row>
    <row r="43" customFormat="false" ht="12.75" hidden="false" customHeight="false" outlineLevel="0" collapsed="false">
      <c r="A43" s="0" t="s">
        <v>68</v>
      </c>
      <c r="B43" s="0" t="n">
        <v>1040</v>
      </c>
      <c r="C43" s="0" t="n">
        <v>1076</v>
      </c>
      <c r="D43" s="0" t="n">
        <v>1161</v>
      </c>
      <c r="E43" s="0" t="n">
        <v>897</v>
      </c>
      <c r="F43" s="0" t="n">
        <v>600</v>
      </c>
      <c r="G43" s="0" t="n">
        <v>533</v>
      </c>
      <c r="H43" s="0" t="n">
        <v>479</v>
      </c>
      <c r="I43" s="0" t="n">
        <v>373</v>
      </c>
      <c r="J43" s="0" t="n">
        <v>305</v>
      </c>
      <c r="K43" s="0" t="n">
        <v>289</v>
      </c>
      <c r="L43" s="0" t="n">
        <v>246</v>
      </c>
      <c r="M43" s="0" t="n">
        <v>158</v>
      </c>
      <c r="N43" s="0" t="n">
        <v>147</v>
      </c>
      <c r="O43" s="0" t="n">
        <v>125</v>
      </c>
      <c r="P43" s="0" t="n">
        <v>120</v>
      </c>
      <c r="Q43" s="0" t="n">
        <v>95</v>
      </c>
      <c r="R43" s="0" t="n">
        <v>47</v>
      </c>
      <c r="S43" s="0" t="n">
        <v>27</v>
      </c>
      <c r="T43" s="0" t="n">
        <v>5</v>
      </c>
      <c r="U43" s="0" t="n">
        <v>6</v>
      </c>
      <c r="V43" s="0" t="n">
        <v>0</v>
      </c>
      <c r="W43" s="0" t="n">
        <v>2</v>
      </c>
      <c r="X43" s="0" t="n">
        <v>981</v>
      </c>
      <c r="Y43" s="0" t="n">
        <v>1171</v>
      </c>
      <c r="Z43" s="0" t="n">
        <v>1163</v>
      </c>
      <c r="AA43" s="0" t="n">
        <v>1004</v>
      </c>
      <c r="AB43" s="0" t="n">
        <v>719</v>
      </c>
      <c r="AC43" s="0" t="n">
        <v>609</v>
      </c>
      <c r="AD43" s="0" t="n">
        <v>504</v>
      </c>
      <c r="AE43" s="0" t="n">
        <v>431</v>
      </c>
      <c r="AF43" s="0" t="n">
        <v>383</v>
      </c>
      <c r="AG43" s="0" t="n">
        <v>299</v>
      </c>
      <c r="AH43" s="0" t="n">
        <v>255</v>
      </c>
      <c r="AI43" s="0" t="n">
        <v>178</v>
      </c>
      <c r="AJ43" s="0" t="n">
        <v>183</v>
      </c>
      <c r="AK43" s="0" t="n">
        <v>159</v>
      </c>
      <c r="AL43" s="0" t="n">
        <v>140</v>
      </c>
      <c r="AM43" s="0" t="n">
        <v>96</v>
      </c>
      <c r="AN43" s="0" t="n">
        <v>72</v>
      </c>
      <c r="AO43" s="0" t="n">
        <v>24</v>
      </c>
      <c r="AP43" s="0" t="n">
        <v>15</v>
      </c>
      <c r="AQ43" s="0" t="n">
        <v>11</v>
      </c>
      <c r="AR43" s="0" t="n">
        <v>2</v>
      </c>
      <c r="AS43" s="0" t="n">
        <v>6</v>
      </c>
    </row>
    <row r="44" customFormat="false" ht="12.75" hidden="false" customHeight="false" outlineLevel="0" collapsed="false">
      <c r="A44" s="0" t="s">
        <v>69</v>
      </c>
      <c r="B44" s="0" t="n">
        <v>2642</v>
      </c>
      <c r="C44" s="0" t="n">
        <v>2707</v>
      </c>
      <c r="D44" s="0" t="n">
        <v>2643</v>
      </c>
      <c r="E44" s="0" t="n">
        <v>2532</v>
      </c>
      <c r="F44" s="0" t="n">
        <v>2015</v>
      </c>
      <c r="G44" s="0" t="n">
        <v>1835</v>
      </c>
      <c r="H44" s="0" t="n">
        <v>1952</v>
      </c>
      <c r="I44" s="0" t="n">
        <v>1737</v>
      </c>
      <c r="J44" s="0" t="n">
        <v>1455</v>
      </c>
      <c r="K44" s="0" t="n">
        <v>1210</v>
      </c>
      <c r="L44" s="0" t="n">
        <v>1010</v>
      </c>
      <c r="M44" s="0" t="n">
        <v>746</v>
      </c>
      <c r="N44" s="0" t="n">
        <v>615</v>
      </c>
      <c r="O44" s="0" t="n">
        <v>550</v>
      </c>
      <c r="P44" s="0" t="n">
        <v>474</v>
      </c>
      <c r="Q44" s="0" t="n">
        <v>309</v>
      </c>
      <c r="R44" s="0" t="n">
        <v>187</v>
      </c>
      <c r="S44" s="0" t="n">
        <v>99</v>
      </c>
      <c r="T44" s="0" t="n">
        <v>41</v>
      </c>
      <c r="U44" s="0" t="n">
        <v>17</v>
      </c>
      <c r="V44" s="0" t="n">
        <v>3</v>
      </c>
      <c r="W44" s="0" t="n">
        <v>349</v>
      </c>
      <c r="X44" s="0" t="n">
        <v>2525</v>
      </c>
      <c r="Y44" s="0" t="n">
        <v>2665</v>
      </c>
      <c r="Z44" s="0" t="n">
        <v>2733</v>
      </c>
      <c r="AA44" s="0" t="n">
        <v>2754</v>
      </c>
      <c r="AB44" s="0" t="n">
        <v>2454</v>
      </c>
      <c r="AC44" s="0" t="n">
        <v>2365</v>
      </c>
      <c r="AD44" s="0" t="n">
        <v>2330</v>
      </c>
      <c r="AE44" s="0" t="n">
        <v>2066</v>
      </c>
      <c r="AF44" s="0" t="n">
        <v>1686</v>
      </c>
      <c r="AG44" s="0" t="n">
        <v>1368</v>
      </c>
      <c r="AH44" s="0" t="n">
        <v>1134</v>
      </c>
      <c r="AI44" s="0" t="n">
        <v>835</v>
      </c>
      <c r="AJ44" s="0" t="n">
        <v>824</v>
      </c>
      <c r="AK44" s="0" t="n">
        <v>618</v>
      </c>
      <c r="AL44" s="0" t="n">
        <v>488</v>
      </c>
      <c r="AM44" s="0" t="n">
        <v>325</v>
      </c>
      <c r="AN44" s="0" t="n">
        <v>254</v>
      </c>
      <c r="AO44" s="0" t="n">
        <v>97</v>
      </c>
      <c r="AP44" s="0" t="n">
        <v>53</v>
      </c>
      <c r="AQ44" s="0" t="n">
        <v>15</v>
      </c>
      <c r="AR44" s="0" t="n">
        <v>6</v>
      </c>
      <c r="AS44" s="0" t="n">
        <v>354</v>
      </c>
    </row>
    <row r="45" customFormat="false" ht="12.75" hidden="false" customHeight="false" outlineLevel="0" collapsed="false">
      <c r="A45" s="0" t="s">
        <v>70</v>
      </c>
      <c r="B45" s="0" t="n">
        <v>6498</v>
      </c>
      <c r="C45" s="0" t="n">
        <v>6811</v>
      </c>
      <c r="D45" s="0" t="n">
        <v>7329</v>
      </c>
      <c r="E45" s="0" t="n">
        <v>6231</v>
      </c>
      <c r="F45" s="0" t="n">
        <v>4420</v>
      </c>
      <c r="G45" s="0" t="n">
        <v>3977</v>
      </c>
      <c r="H45" s="0" t="n">
        <v>3834</v>
      </c>
      <c r="I45" s="0" t="n">
        <v>3585</v>
      </c>
      <c r="J45" s="0" t="n">
        <v>3289</v>
      </c>
      <c r="K45" s="0" t="n">
        <v>2805</v>
      </c>
      <c r="L45" s="0" t="n">
        <v>2360</v>
      </c>
      <c r="M45" s="0" t="n">
        <v>1873</v>
      </c>
      <c r="N45" s="0" t="n">
        <v>1698</v>
      </c>
      <c r="O45" s="0" t="n">
        <v>1402</v>
      </c>
      <c r="P45" s="0" t="n">
        <v>1228</v>
      </c>
      <c r="Q45" s="0" t="n">
        <v>866</v>
      </c>
      <c r="R45" s="0" t="n">
        <v>604</v>
      </c>
      <c r="S45" s="0" t="n">
        <v>250</v>
      </c>
      <c r="T45" s="0" t="n">
        <v>131</v>
      </c>
      <c r="U45" s="0" t="n">
        <v>65</v>
      </c>
      <c r="V45" s="0" t="n">
        <v>17</v>
      </c>
      <c r="W45" s="0" t="n">
        <v>201</v>
      </c>
      <c r="X45" s="0" t="n">
        <v>6337</v>
      </c>
      <c r="Y45" s="0" t="n">
        <v>6727</v>
      </c>
      <c r="Z45" s="0" t="n">
        <v>7133</v>
      </c>
      <c r="AA45" s="0" t="n">
        <v>7230</v>
      </c>
      <c r="AB45" s="0" t="n">
        <v>6214</v>
      </c>
      <c r="AC45" s="0" t="n">
        <v>5426</v>
      </c>
      <c r="AD45" s="0" t="n">
        <v>5197</v>
      </c>
      <c r="AE45" s="0" t="n">
        <v>4648</v>
      </c>
      <c r="AF45" s="0" t="n">
        <v>4043</v>
      </c>
      <c r="AG45" s="0" t="n">
        <v>3330</v>
      </c>
      <c r="AH45" s="0" t="n">
        <v>2768</v>
      </c>
      <c r="AI45" s="0" t="n">
        <v>2121</v>
      </c>
      <c r="AJ45" s="0" t="n">
        <v>1972</v>
      </c>
      <c r="AK45" s="0" t="n">
        <v>1542</v>
      </c>
      <c r="AL45" s="0" t="n">
        <v>1352</v>
      </c>
      <c r="AM45" s="0" t="n">
        <v>955</v>
      </c>
      <c r="AN45" s="0" t="n">
        <v>663</v>
      </c>
      <c r="AO45" s="0" t="n">
        <v>349</v>
      </c>
      <c r="AP45" s="0" t="n">
        <v>159</v>
      </c>
      <c r="AQ45" s="0" t="n">
        <v>77</v>
      </c>
      <c r="AR45" s="0" t="n">
        <v>22</v>
      </c>
      <c r="AS45" s="0" t="n">
        <v>206</v>
      </c>
    </row>
    <row r="46" customFormat="false" ht="12.75" hidden="false" customHeight="false" outlineLevel="0" collapsed="false">
      <c r="A46" s="0" t="s">
        <v>71</v>
      </c>
      <c r="B46" s="0" t="n">
        <v>1176</v>
      </c>
      <c r="C46" s="0" t="n">
        <v>1237</v>
      </c>
      <c r="D46" s="0" t="n">
        <v>1363</v>
      </c>
      <c r="E46" s="0" t="n">
        <v>948</v>
      </c>
      <c r="F46" s="0" t="n">
        <v>658</v>
      </c>
      <c r="G46" s="0" t="n">
        <v>552</v>
      </c>
      <c r="H46" s="0" t="n">
        <v>540</v>
      </c>
      <c r="I46" s="0" t="n">
        <v>474</v>
      </c>
      <c r="J46" s="0" t="n">
        <v>435</v>
      </c>
      <c r="K46" s="0" t="n">
        <v>323</v>
      </c>
      <c r="L46" s="0" t="n">
        <v>294</v>
      </c>
      <c r="M46" s="0" t="n">
        <v>214</v>
      </c>
      <c r="N46" s="0" t="n">
        <v>230</v>
      </c>
      <c r="O46" s="0" t="n">
        <v>163</v>
      </c>
      <c r="P46" s="0" t="n">
        <v>184</v>
      </c>
      <c r="Q46" s="0" t="n">
        <v>159</v>
      </c>
      <c r="R46" s="0" t="n">
        <v>118</v>
      </c>
      <c r="S46" s="0" t="n">
        <v>51</v>
      </c>
      <c r="T46" s="0" t="n">
        <v>20</v>
      </c>
      <c r="U46" s="0" t="n">
        <v>13</v>
      </c>
      <c r="V46" s="0" t="n">
        <v>5</v>
      </c>
      <c r="W46" s="0" t="n">
        <v>28</v>
      </c>
      <c r="X46" s="0" t="n">
        <v>1116</v>
      </c>
      <c r="Y46" s="0" t="n">
        <v>1259</v>
      </c>
      <c r="Z46" s="0" t="n">
        <v>1251</v>
      </c>
      <c r="AA46" s="0" t="n">
        <v>1031</v>
      </c>
      <c r="AB46" s="0" t="n">
        <v>833</v>
      </c>
      <c r="AC46" s="0" t="n">
        <v>650</v>
      </c>
      <c r="AD46" s="0" t="n">
        <v>628</v>
      </c>
      <c r="AE46" s="0" t="n">
        <v>549</v>
      </c>
      <c r="AF46" s="0" t="n">
        <v>472</v>
      </c>
      <c r="AG46" s="0" t="n">
        <v>399</v>
      </c>
      <c r="AH46" s="0" t="n">
        <v>309</v>
      </c>
      <c r="AI46" s="0" t="n">
        <v>297</v>
      </c>
      <c r="AJ46" s="0" t="n">
        <v>273</v>
      </c>
      <c r="AK46" s="0" t="n">
        <v>187</v>
      </c>
      <c r="AL46" s="0" t="n">
        <v>230</v>
      </c>
      <c r="AM46" s="0" t="n">
        <v>170</v>
      </c>
      <c r="AN46" s="0" t="n">
        <v>125</v>
      </c>
      <c r="AO46" s="0" t="n">
        <v>64</v>
      </c>
      <c r="AP46" s="0" t="n">
        <v>36</v>
      </c>
      <c r="AQ46" s="0" t="n">
        <v>19</v>
      </c>
      <c r="AR46" s="0" t="n">
        <v>3</v>
      </c>
      <c r="AS46" s="0" t="n">
        <v>26</v>
      </c>
    </row>
    <row r="47" customFormat="false" ht="12.75" hidden="false" customHeight="false" outlineLevel="0" collapsed="false">
      <c r="A47" s="0" t="s">
        <v>72</v>
      </c>
      <c r="B47" s="0" t="n">
        <v>2883</v>
      </c>
      <c r="C47" s="0" t="n">
        <v>2887</v>
      </c>
      <c r="D47" s="0" t="n">
        <v>2826</v>
      </c>
      <c r="E47" s="0" t="n">
        <v>2391</v>
      </c>
      <c r="F47" s="0" t="n">
        <v>2067</v>
      </c>
      <c r="G47" s="0" t="n">
        <v>1898</v>
      </c>
      <c r="H47" s="0" t="n">
        <v>1760</v>
      </c>
      <c r="I47" s="0" t="n">
        <v>1476</v>
      </c>
      <c r="J47" s="0" t="n">
        <v>1233</v>
      </c>
      <c r="K47" s="0" t="n">
        <v>1026</v>
      </c>
      <c r="L47" s="0" t="n">
        <v>838</v>
      </c>
      <c r="M47" s="0" t="n">
        <v>651</v>
      </c>
      <c r="N47" s="0" t="n">
        <v>519</v>
      </c>
      <c r="O47" s="0" t="n">
        <v>383</v>
      </c>
      <c r="P47" s="0" t="n">
        <v>283</v>
      </c>
      <c r="Q47" s="0" t="n">
        <v>265</v>
      </c>
      <c r="R47" s="0" t="n">
        <v>142</v>
      </c>
      <c r="S47" s="0" t="n">
        <v>78</v>
      </c>
      <c r="T47" s="0" t="n">
        <v>24</v>
      </c>
      <c r="U47" s="0" t="n">
        <v>16</v>
      </c>
      <c r="V47" s="0" t="n">
        <v>5</v>
      </c>
      <c r="W47" s="0" t="n">
        <v>46</v>
      </c>
      <c r="X47" s="0" t="n">
        <v>2752</v>
      </c>
      <c r="Y47" s="0" t="n">
        <v>2856</v>
      </c>
      <c r="Z47" s="0" t="n">
        <v>2868</v>
      </c>
      <c r="AA47" s="0" t="n">
        <v>2529</v>
      </c>
      <c r="AB47" s="0" t="n">
        <v>2410</v>
      </c>
      <c r="AC47" s="0" t="n">
        <v>2337</v>
      </c>
      <c r="AD47" s="0" t="n">
        <v>2094</v>
      </c>
      <c r="AE47" s="0" t="n">
        <v>1818</v>
      </c>
      <c r="AF47" s="0" t="n">
        <v>1456</v>
      </c>
      <c r="AG47" s="0" t="n">
        <v>1142</v>
      </c>
      <c r="AH47" s="0" t="n">
        <v>970</v>
      </c>
      <c r="AI47" s="0" t="n">
        <v>669</v>
      </c>
      <c r="AJ47" s="0" t="n">
        <v>605</v>
      </c>
      <c r="AK47" s="0" t="n">
        <v>437</v>
      </c>
      <c r="AL47" s="0" t="n">
        <v>353</v>
      </c>
      <c r="AM47" s="0" t="n">
        <v>297</v>
      </c>
      <c r="AN47" s="0" t="n">
        <v>175</v>
      </c>
      <c r="AO47" s="0" t="n">
        <v>87</v>
      </c>
      <c r="AP47" s="0" t="n">
        <v>33</v>
      </c>
      <c r="AQ47" s="0" t="n">
        <v>21</v>
      </c>
      <c r="AR47" s="0" t="n">
        <v>7</v>
      </c>
      <c r="AS47" s="0" t="n">
        <v>40</v>
      </c>
    </row>
    <row r="48" customFormat="false" ht="12.75" hidden="false" customHeight="false" outlineLevel="0" collapsed="false">
      <c r="A48" s="0" t="s">
        <v>73</v>
      </c>
      <c r="B48" s="0" t="n">
        <v>695</v>
      </c>
      <c r="C48" s="0" t="n">
        <v>725</v>
      </c>
      <c r="D48" s="0" t="n">
        <v>795</v>
      </c>
      <c r="E48" s="0" t="n">
        <v>524</v>
      </c>
      <c r="F48" s="0" t="n">
        <v>281</v>
      </c>
      <c r="G48" s="0" t="n">
        <v>241</v>
      </c>
      <c r="H48" s="0" t="n">
        <v>230</v>
      </c>
      <c r="I48" s="0" t="n">
        <v>270</v>
      </c>
      <c r="J48" s="0" t="n">
        <v>204</v>
      </c>
      <c r="K48" s="0" t="n">
        <v>204</v>
      </c>
      <c r="L48" s="0" t="n">
        <v>153</v>
      </c>
      <c r="M48" s="0" t="n">
        <v>146</v>
      </c>
      <c r="N48" s="0" t="n">
        <v>169</v>
      </c>
      <c r="O48" s="0" t="n">
        <v>128</v>
      </c>
      <c r="P48" s="0" t="n">
        <v>113</v>
      </c>
      <c r="Q48" s="0" t="n">
        <v>76</v>
      </c>
      <c r="R48" s="0" t="n">
        <v>72</v>
      </c>
      <c r="S48" s="0" t="n">
        <v>27</v>
      </c>
      <c r="T48" s="0" t="n">
        <v>21</v>
      </c>
      <c r="U48" s="0" t="n">
        <v>10</v>
      </c>
      <c r="V48" s="0" t="n">
        <v>1</v>
      </c>
      <c r="W48" s="0" t="n">
        <v>4</v>
      </c>
      <c r="X48" s="0" t="n">
        <v>637</v>
      </c>
      <c r="Y48" s="0" t="n">
        <v>746</v>
      </c>
      <c r="Z48" s="0" t="n">
        <v>777</v>
      </c>
      <c r="AA48" s="0" t="n">
        <v>603</v>
      </c>
      <c r="AB48" s="0" t="n">
        <v>406</v>
      </c>
      <c r="AC48" s="0" t="n">
        <v>330</v>
      </c>
      <c r="AD48" s="0" t="n">
        <v>312</v>
      </c>
      <c r="AE48" s="0" t="n">
        <v>292</v>
      </c>
      <c r="AF48" s="0" t="n">
        <v>219</v>
      </c>
      <c r="AG48" s="0" t="n">
        <v>205</v>
      </c>
      <c r="AH48" s="0" t="n">
        <v>176</v>
      </c>
      <c r="AI48" s="0" t="n">
        <v>163</v>
      </c>
      <c r="AJ48" s="0" t="n">
        <v>176</v>
      </c>
      <c r="AK48" s="0" t="n">
        <v>128</v>
      </c>
      <c r="AL48" s="0" t="n">
        <v>113</v>
      </c>
      <c r="AM48" s="0" t="n">
        <v>80</v>
      </c>
      <c r="AN48" s="0" t="n">
        <v>70</v>
      </c>
      <c r="AO48" s="0" t="n">
        <v>30</v>
      </c>
      <c r="AP48" s="0" t="n">
        <v>19</v>
      </c>
      <c r="AQ48" s="0" t="n">
        <v>10</v>
      </c>
      <c r="AR48" s="0" t="n">
        <v>3</v>
      </c>
      <c r="AS48" s="0" t="n">
        <v>8</v>
      </c>
    </row>
    <row r="49" customFormat="false" ht="12.75" hidden="false" customHeight="false" outlineLevel="0" collapsed="false">
      <c r="A49" s="0" t="s">
        <v>74</v>
      </c>
      <c r="B49" s="0" t="n">
        <v>3210</v>
      </c>
      <c r="C49" s="0" t="n">
        <v>3491</v>
      </c>
      <c r="D49" s="0" t="n">
        <v>3590</v>
      </c>
      <c r="E49" s="0" t="n">
        <v>2993</v>
      </c>
      <c r="F49" s="0" t="n">
        <v>1881</v>
      </c>
      <c r="G49" s="0" t="n">
        <v>1730</v>
      </c>
      <c r="H49" s="0" t="n">
        <v>1768</v>
      </c>
      <c r="I49" s="0" t="n">
        <v>1577</v>
      </c>
      <c r="J49" s="0" t="n">
        <v>1336</v>
      </c>
      <c r="K49" s="0" t="n">
        <v>1268</v>
      </c>
      <c r="L49" s="0" t="n">
        <v>1078</v>
      </c>
      <c r="M49" s="0" t="n">
        <v>949</v>
      </c>
      <c r="N49" s="0" t="n">
        <v>913</v>
      </c>
      <c r="O49" s="0" t="n">
        <v>821</v>
      </c>
      <c r="P49" s="0" t="n">
        <v>772</v>
      </c>
      <c r="Q49" s="0" t="n">
        <v>588</v>
      </c>
      <c r="R49" s="0" t="n">
        <v>380</v>
      </c>
      <c r="S49" s="0" t="n">
        <v>207</v>
      </c>
      <c r="T49" s="0" t="n">
        <v>90</v>
      </c>
      <c r="U49" s="0" t="n">
        <v>35</v>
      </c>
      <c r="V49" s="0" t="n">
        <v>10</v>
      </c>
      <c r="W49" s="0" t="n">
        <v>236</v>
      </c>
      <c r="X49" s="0" t="n">
        <v>3106</v>
      </c>
      <c r="Y49" s="0" t="n">
        <v>3374</v>
      </c>
      <c r="Z49" s="0" t="n">
        <v>3685</v>
      </c>
      <c r="AA49" s="0" t="n">
        <v>3605</v>
      </c>
      <c r="AB49" s="0" t="n">
        <v>3052</v>
      </c>
      <c r="AC49" s="0" t="n">
        <v>2684</v>
      </c>
      <c r="AD49" s="0" t="n">
        <v>2482</v>
      </c>
      <c r="AE49" s="0" t="n">
        <v>2161</v>
      </c>
      <c r="AF49" s="0" t="n">
        <v>1790</v>
      </c>
      <c r="AG49" s="0" t="n">
        <v>1563</v>
      </c>
      <c r="AH49" s="0" t="n">
        <v>1398</v>
      </c>
      <c r="AI49" s="0" t="n">
        <v>1132</v>
      </c>
      <c r="AJ49" s="0" t="n">
        <v>1136</v>
      </c>
      <c r="AK49" s="0" t="n">
        <v>886</v>
      </c>
      <c r="AL49" s="0" t="n">
        <v>885</v>
      </c>
      <c r="AM49" s="0" t="n">
        <v>566</v>
      </c>
      <c r="AN49" s="0" t="n">
        <v>463</v>
      </c>
      <c r="AO49" s="0" t="n">
        <v>178</v>
      </c>
      <c r="AP49" s="0" t="n">
        <v>76</v>
      </c>
      <c r="AQ49" s="0" t="n">
        <v>38</v>
      </c>
      <c r="AR49" s="0" t="n">
        <v>7</v>
      </c>
      <c r="AS49" s="0" t="n">
        <v>257</v>
      </c>
    </row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W50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1.4453125" defaultRowHeight="12.75" zeroHeight="false" outlineLevelRow="0" outlineLevelCol="0"/>
  <cols>
    <col collapsed="false" customWidth="true" hidden="false" outlineLevel="0" max="1" min="1" style="0" width="39.86"/>
    <col collapsed="false" customWidth="true" hidden="false" outlineLevel="0" max="49" min="49" style="0" width="18.13"/>
  </cols>
  <sheetData>
    <row r="1" customFormat="false" ht="12.75" hidden="false" customHeight="false" outlineLevel="0" collapsed="false">
      <c r="B1" s="59" t="s">
        <v>75</v>
      </c>
      <c r="C1" s="59" t="s">
        <v>76</v>
      </c>
      <c r="D1" s="59" t="s">
        <v>77</v>
      </c>
      <c r="E1" s="59" t="s">
        <v>78</v>
      </c>
      <c r="F1" s="59" t="s">
        <v>79</v>
      </c>
      <c r="G1" s="59" t="s">
        <v>80</v>
      </c>
      <c r="H1" s="59" t="s">
        <v>81</v>
      </c>
      <c r="I1" s="59" t="s">
        <v>82</v>
      </c>
      <c r="J1" s="59" t="s">
        <v>83</v>
      </c>
      <c r="K1" s="59" t="s">
        <v>84</v>
      </c>
      <c r="L1" s="59" t="s">
        <v>85</v>
      </c>
      <c r="M1" s="59" t="s">
        <v>86</v>
      </c>
      <c r="N1" s="59" t="s">
        <v>87</v>
      </c>
      <c r="O1" s="59" t="s">
        <v>88</v>
      </c>
      <c r="P1" s="59" t="s">
        <v>89</v>
      </c>
      <c r="Q1" s="59" t="s">
        <v>90</v>
      </c>
      <c r="R1" s="59" t="s">
        <v>91</v>
      </c>
      <c r="S1" s="59" t="s">
        <v>92</v>
      </c>
      <c r="T1" s="59" t="s">
        <v>93</v>
      </c>
      <c r="U1" s="59" t="s">
        <v>94</v>
      </c>
      <c r="V1" s="59" t="s">
        <v>95</v>
      </c>
      <c r="W1" s="59" t="s">
        <v>96</v>
      </c>
      <c r="X1" s="59" t="s">
        <v>97</v>
      </c>
      <c r="Y1" s="59" t="s">
        <v>98</v>
      </c>
      <c r="Z1" s="59" t="s">
        <v>99</v>
      </c>
      <c r="AA1" s="59" t="s">
        <v>100</v>
      </c>
      <c r="AB1" s="59" t="s">
        <v>101</v>
      </c>
      <c r="AC1" s="59" t="s">
        <v>102</v>
      </c>
      <c r="AD1" s="59" t="s">
        <v>103</v>
      </c>
      <c r="AE1" s="59" t="s">
        <v>104</v>
      </c>
      <c r="AF1" s="59" t="s">
        <v>105</v>
      </c>
      <c r="AG1" s="59" t="s">
        <v>106</v>
      </c>
      <c r="AH1" s="59" t="s">
        <v>107</v>
      </c>
      <c r="AI1" s="59" t="s">
        <v>108</v>
      </c>
      <c r="AJ1" s="59" t="s">
        <v>109</v>
      </c>
      <c r="AK1" s="59" t="s">
        <v>110</v>
      </c>
      <c r="AL1" s="59" t="s">
        <v>111</v>
      </c>
      <c r="AM1" s="59" t="s">
        <v>112</v>
      </c>
      <c r="AN1" s="59" t="s">
        <v>113</v>
      </c>
      <c r="AO1" s="59" t="s">
        <v>114</v>
      </c>
      <c r="AP1" s="59" t="s">
        <v>115</v>
      </c>
      <c r="AQ1" s="59" t="s">
        <v>116</v>
      </c>
      <c r="AR1" s="59" t="s">
        <v>117</v>
      </c>
      <c r="AS1" s="59" t="s">
        <v>118</v>
      </c>
    </row>
    <row r="2" customFormat="false" ht="12.75" hidden="false" customHeight="false" outlineLevel="0" collapsed="false">
      <c r="A2" s="0" t="s">
        <v>7</v>
      </c>
      <c r="B2" s="61" t="n">
        <v>5346943</v>
      </c>
      <c r="C2" s="61" t="n">
        <v>5604175</v>
      </c>
      <c r="D2" s="61" t="n">
        <v>5547613</v>
      </c>
      <c r="E2" s="61" t="n">
        <v>5520121</v>
      </c>
      <c r="F2" s="61" t="n">
        <v>4813204</v>
      </c>
      <c r="G2" s="61" t="n">
        <v>4205975</v>
      </c>
      <c r="H2" s="61" t="n">
        <v>4026031</v>
      </c>
      <c r="I2" s="61" t="n">
        <v>3964738</v>
      </c>
      <c r="J2" s="61" t="n">
        <v>3350322</v>
      </c>
      <c r="K2" s="61" t="n">
        <v>2824364</v>
      </c>
      <c r="L2" s="61" t="n">
        <v>2402451</v>
      </c>
      <c r="M2" s="61" t="n">
        <v>1869537</v>
      </c>
      <c r="N2" s="61" t="n">
        <v>1476667</v>
      </c>
      <c r="O2" s="61" t="n">
        <v>1095273</v>
      </c>
      <c r="P2" s="61" t="n">
        <v>873893</v>
      </c>
      <c r="Q2" s="61" t="n">
        <v>579689</v>
      </c>
      <c r="R2" s="61" t="n">
        <v>355277</v>
      </c>
      <c r="S2" s="61" t="n">
        <v>197461</v>
      </c>
      <c r="T2" s="61" t="n">
        <v>68130</v>
      </c>
      <c r="U2" s="61" t="n">
        <v>25920</v>
      </c>
      <c r="V2" s="61" t="n">
        <v>7228</v>
      </c>
      <c r="W2" s="61" t="n">
        <v>700219</v>
      </c>
      <c r="X2" s="61" t="n">
        <v>5181379</v>
      </c>
      <c r="Y2" s="61" t="n">
        <v>5443362</v>
      </c>
      <c r="Z2" s="61" t="n">
        <v>5392324</v>
      </c>
      <c r="AA2" s="61" t="n">
        <v>5505991</v>
      </c>
      <c r="AB2" s="61" t="n">
        <v>5079067</v>
      </c>
      <c r="AC2" s="61" t="n">
        <v>4582202</v>
      </c>
      <c r="AD2" s="61" t="n">
        <v>4444767</v>
      </c>
      <c r="AE2" s="61" t="n">
        <v>4328249</v>
      </c>
      <c r="AF2" s="61" t="n">
        <v>3658904</v>
      </c>
      <c r="AG2" s="61" t="n">
        <v>3104366</v>
      </c>
      <c r="AH2" s="61" t="n">
        <v>2661840</v>
      </c>
      <c r="AI2" s="61" t="n">
        <v>2025828</v>
      </c>
      <c r="AJ2" s="61" t="n">
        <v>1639799</v>
      </c>
      <c r="AK2" s="61" t="n">
        <v>1221992</v>
      </c>
      <c r="AL2" s="61" t="n">
        <v>1000041</v>
      </c>
      <c r="AM2" s="61" t="n">
        <v>665794</v>
      </c>
      <c r="AN2" s="61" t="n">
        <v>443659</v>
      </c>
      <c r="AO2" s="61" t="n">
        <v>256703</v>
      </c>
      <c r="AP2" s="61" t="n">
        <v>96794</v>
      </c>
      <c r="AQ2" s="61" t="n">
        <v>39812</v>
      </c>
      <c r="AR2" s="61" t="n">
        <v>11247</v>
      </c>
      <c r="AS2" s="61" t="n">
        <v>697187</v>
      </c>
    </row>
    <row r="3" customFormat="false" ht="12.75" hidden="false" customHeight="false" outlineLevel="0" collapsed="false">
      <c r="A3" s="0" t="s">
        <v>1</v>
      </c>
      <c r="B3" s="0" t="n">
        <v>277260</v>
      </c>
      <c r="C3" s="0" t="n">
        <v>293697</v>
      </c>
      <c r="D3" s="0" t="n">
        <v>293612</v>
      </c>
      <c r="E3" s="0" t="n">
        <v>281501</v>
      </c>
      <c r="F3" s="0" t="n">
        <v>230992</v>
      </c>
      <c r="G3" s="0" t="n">
        <v>196248</v>
      </c>
      <c r="H3" s="0" t="n">
        <v>187888</v>
      </c>
      <c r="I3" s="0" t="n">
        <v>181162</v>
      </c>
      <c r="J3" s="0" t="n">
        <v>150828</v>
      </c>
      <c r="K3" s="0" t="n">
        <v>123887</v>
      </c>
      <c r="L3" s="0" t="n">
        <v>105052</v>
      </c>
      <c r="M3" s="0" t="n">
        <v>82431</v>
      </c>
      <c r="N3" s="0" t="n">
        <v>65751</v>
      </c>
      <c r="O3" s="0" t="n">
        <v>49694</v>
      </c>
      <c r="P3" s="0" t="n">
        <v>40438</v>
      </c>
      <c r="Q3" s="0" t="n">
        <v>28292</v>
      </c>
      <c r="R3" s="0" t="n">
        <v>19159</v>
      </c>
      <c r="S3" s="0" t="n">
        <v>10738</v>
      </c>
      <c r="T3" s="0" t="n">
        <v>3616</v>
      </c>
      <c r="U3" s="0" t="n">
        <v>1403</v>
      </c>
      <c r="V3" s="0" t="n">
        <v>276</v>
      </c>
      <c r="W3" s="0" t="n">
        <v>15500</v>
      </c>
      <c r="X3" s="0" t="n">
        <v>270206</v>
      </c>
      <c r="Y3" s="0" t="n">
        <v>285424</v>
      </c>
      <c r="Z3" s="0" t="n">
        <v>286988</v>
      </c>
      <c r="AA3" s="0" t="n">
        <v>289464</v>
      </c>
      <c r="AB3" s="0" t="n">
        <v>262175</v>
      </c>
      <c r="AC3" s="0" t="n">
        <v>229043</v>
      </c>
      <c r="AD3" s="0" t="n">
        <v>219824</v>
      </c>
      <c r="AE3" s="0" t="n">
        <v>206525</v>
      </c>
      <c r="AF3" s="0" t="n">
        <v>173826</v>
      </c>
      <c r="AG3" s="0" t="n">
        <v>142578</v>
      </c>
      <c r="AH3" s="0" t="n">
        <v>120708</v>
      </c>
      <c r="AI3" s="0" t="n">
        <v>91969</v>
      </c>
      <c r="AJ3" s="0" t="n">
        <v>74478</v>
      </c>
      <c r="AK3" s="0" t="n">
        <v>55535</v>
      </c>
      <c r="AL3" s="0" t="n">
        <v>46212</v>
      </c>
      <c r="AM3" s="0" t="n">
        <v>32049</v>
      </c>
      <c r="AN3" s="0" t="n">
        <v>23203</v>
      </c>
      <c r="AO3" s="0" t="n">
        <v>13425</v>
      </c>
      <c r="AP3" s="0" t="n">
        <v>4987</v>
      </c>
      <c r="AQ3" s="0" t="n">
        <v>2185</v>
      </c>
      <c r="AR3" s="0" t="n">
        <v>490</v>
      </c>
      <c r="AS3" s="0" t="n">
        <v>15653</v>
      </c>
    </row>
    <row r="4" customFormat="false" ht="12.75" hidden="false" customHeight="false" outlineLevel="0" collapsed="false">
      <c r="A4" s="0" t="s">
        <v>10</v>
      </c>
      <c r="B4" s="0" t="n">
        <v>4356</v>
      </c>
      <c r="C4" s="0" t="n">
        <v>4561</v>
      </c>
      <c r="D4" s="0" t="n">
        <v>4704</v>
      </c>
      <c r="E4" s="0" t="n">
        <v>4430</v>
      </c>
      <c r="F4" s="0" t="n">
        <v>3355</v>
      </c>
      <c r="G4" s="0" t="n">
        <v>2673</v>
      </c>
      <c r="H4" s="0" t="n">
        <v>2640</v>
      </c>
      <c r="I4" s="0" t="n">
        <v>2547</v>
      </c>
      <c r="J4" s="0" t="n">
        <v>2119</v>
      </c>
      <c r="K4" s="0" t="n">
        <v>1842</v>
      </c>
      <c r="L4" s="0" t="n">
        <v>1526</v>
      </c>
      <c r="M4" s="0" t="n">
        <v>1340</v>
      </c>
      <c r="N4" s="0" t="n">
        <v>1073</v>
      </c>
      <c r="O4" s="0" t="n">
        <v>963</v>
      </c>
      <c r="P4" s="0" t="n">
        <v>840</v>
      </c>
      <c r="Q4" s="0" t="n">
        <v>508</v>
      </c>
      <c r="R4" s="0" t="n">
        <v>392</v>
      </c>
      <c r="S4" s="0" t="n">
        <v>233</v>
      </c>
      <c r="T4" s="0" t="n">
        <v>81</v>
      </c>
      <c r="U4" s="0" t="n">
        <v>30</v>
      </c>
      <c r="V4" s="0" t="n">
        <v>8</v>
      </c>
      <c r="W4" s="0" t="n">
        <v>60</v>
      </c>
      <c r="X4" s="0" t="n">
        <v>4265</v>
      </c>
      <c r="Y4" s="0" t="n">
        <v>4337</v>
      </c>
      <c r="Z4" s="0" t="n">
        <v>4648</v>
      </c>
      <c r="AA4" s="0" t="n">
        <v>4316</v>
      </c>
      <c r="AB4" s="0" t="n">
        <v>4107</v>
      </c>
      <c r="AC4" s="0" t="n">
        <v>3336</v>
      </c>
      <c r="AD4" s="0" t="n">
        <v>3461</v>
      </c>
      <c r="AE4" s="0" t="n">
        <v>2978</v>
      </c>
      <c r="AF4" s="0" t="n">
        <v>2567</v>
      </c>
      <c r="AG4" s="0" t="n">
        <v>2192</v>
      </c>
      <c r="AH4" s="0" t="n">
        <v>1843</v>
      </c>
      <c r="AI4" s="0" t="n">
        <v>1463</v>
      </c>
      <c r="AJ4" s="0" t="n">
        <v>1188</v>
      </c>
      <c r="AK4" s="0" t="n">
        <v>975</v>
      </c>
      <c r="AL4" s="0" t="n">
        <v>880</v>
      </c>
      <c r="AM4" s="0" t="n">
        <v>581</v>
      </c>
      <c r="AN4" s="0" t="n">
        <v>465</v>
      </c>
      <c r="AO4" s="0" t="n">
        <v>258</v>
      </c>
      <c r="AP4" s="0" t="n">
        <v>75</v>
      </c>
      <c r="AQ4" s="0" t="n">
        <v>37</v>
      </c>
      <c r="AR4" s="0" t="n">
        <v>13</v>
      </c>
      <c r="AS4" s="0" t="n">
        <v>66</v>
      </c>
    </row>
    <row r="5" customFormat="false" ht="12.75" hidden="false" customHeight="false" outlineLevel="0" collapsed="false">
      <c r="A5" s="0" t="s">
        <v>12</v>
      </c>
      <c r="B5" s="0" t="n">
        <v>4846</v>
      </c>
      <c r="C5" s="0" t="n">
        <v>5243</v>
      </c>
      <c r="D5" s="0" t="n">
        <v>5368</v>
      </c>
      <c r="E5" s="0" t="n">
        <v>5297</v>
      </c>
      <c r="F5" s="0" t="n">
        <v>4207</v>
      </c>
      <c r="G5" s="0" t="n">
        <v>3238</v>
      </c>
      <c r="H5" s="0" t="n">
        <v>3235</v>
      </c>
      <c r="I5" s="0" t="n">
        <v>3322</v>
      </c>
      <c r="J5" s="0" t="n">
        <v>2841</v>
      </c>
      <c r="K5" s="0" t="n">
        <v>2590</v>
      </c>
      <c r="L5" s="0" t="n">
        <v>2442</v>
      </c>
      <c r="M5" s="0" t="n">
        <v>2000</v>
      </c>
      <c r="N5" s="0" t="n">
        <v>1750</v>
      </c>
      <c r="O5" s="0" t="n">
        <v>1437</v>
      </c>
      <c r="P5" s="0" t="n">
        <v>1332</v>
      </c>
      <c r="Q5" s="0" t="n">
        <v>1014</v>
      </c>
      <c r="R5" s="0" t="n">
        <v>714</v>
      </c>
      <c r="S5" s="0" t="n">
        <v>416</v>
      </c>
      <c r="T5" s="0" t="n">
        <v>163</v>
      </c>
      <c r="U5" s="0" t="n">
        <v>57</v>
      </c>
      <c r="V5" s="0" t="n">
        <v>18</v>
      </c>
      <c r="W5" s="0" t="n">
        <v>273</v>
      </c>
      <c r="X5" s="0" t="n">
        <v>4713</v>
      </c>
      <c r="Y5" s="0" t="n">
        <v>5042</v>
      </c>
      <c r="Z5" s="0" t="n">
        <v>5336</v>
      </c>
      <c r="AA5" s="0" t="n">
        <v>5306</v>
      </c>
      <c r="AB5" s="0" t="n">
        <v>4853</v>
      </c>
      <c r="AC5" s="0" t="n">
        <v>4099</v>
      </c>
      <c r="AD5" s="0" t="n">
        <v>4020</v>
      </c>
      <c r="AE5" s="0" t="n">
        <v>3931</v>
      </c>
      <c r="AF5" s="0" t="n">
        <v>3582</v>
      </c>
      <c r="AG5" s="0" t="n">
        <v>3194</v>
      </c>
      <c r="AH5" s="0" t="n">
        <v>2819</v>
      </c>
      <c r="AI5" s="0" t="n">
        <v>2320</v>
      </c>
      <c r="AJ5" s="0" t="n">
        <v>2007</v>
      </c>
      <c r="AK5" s="0" t="n">
        <v>1610</v>
      </c>
      <c r="AL5" s="0" t="n">
        <v>1473</v>
      </c>
      <c r="AM5" s="0" t="n">
        <v>1119</v>
      </c>
      <c r="AN5" s="0" t="n">
        <v>771</v>
      </c>
      <c r="AO5" s="0" t="n">
        <v>488</v>
      </c>
      <c r="AP5" s="0" t="n">
        <v>162</v>
      </c>
      <c r="AQ5" s="0" t="n">
        <v>78</v>
      </c>
      <c r="AR5" s="0" t="n">
        <v>23</v>
      </c>
      <c r="AS5" s="0" t="n">
        <v>281</v>
      </c>
    </row>
    <row r="6" customFormat="false" ht="12.75" hidden="false" customHeight="false" outlineLevel="0" collapsed="false">
      <c r="A6" s="0" t="s">
        <v>14</v>
      </c>
      <c r="B6" s="0" t="n">
        <v>8734</v>
      </c>
      <c r="C6" s="0" t="n">
        <v>9137</v>
      </c>
      <c r="D6" s="0" t="n">
        <v>9232</v>
      </c>
      <c r="E6" s="0" t="n">
        <v>8368</v>
      </c>
      <c r="F6" s="0" t="n">
        <v>6392</v>
      </c>
      <c r="G6" s="0" t="n">
        <v>5354</v>
      </c>
      <c r="H6" s="0" t="n">
        <v>4982</v>
      </c>
      <c r="I6" s="0" t="n">
        <v>4797</v>
      </c>
      <c r="J6" s="0" t="n">
        <v>3981</v>
      </c>
      <c r="K6" s="0" t="n">
        <v>3235</v>
      </c>
      <c r="L6" s="0" t="n">
        <v>2773</v>
      </c>
      <c r="M6" s="0" t="n">
        <v>2074</v>
      </c>
      <c r="N6" s="0" t="n">
        <v>1821</v>
      </c>
      <c r="O6" s="0" t="n">
        <v>1490</v>
      </c>
      <c r="P6" s="0" t="n">
        <v>1214</v>
      </c>
      <c r="Q6" s="0" t="n">
        <v>896</v>
      </c>
      <c r="R6" s="0" t="n">
        <v>548</v>
      </c>
      <c r="S6" s="0" t="n">
        <v>291</v>
      </c>
      <c r="T6" s="0" t="n">
        <v>92</v>
      </c>
      <c r="U6" s="0" t="n">
        <v>23</v>
      </c>
      <c r="V6" s="0" t="n">
        <v>9</v>
      </c>
      <c r="W6" s="0" t="n">
        <v>435</v>
      </c>
      <c r="X6" s="0" t="n">
        <v>8361</v>
      </c>
      <c r="Y6" s="0" t="n">
        <v>8978</v>
      </c>
      <c r="Z6" s="0" t="n">
        <v>9261</v>
      </c>
      <c r="AA6" s="0" t="n">
        <v>9078</v>
      </c>
      <c r="AB6" s="0" t="n">
        <v>8022</v>
      </c>
      <c r="AC6" s="0" t="n">
        <v>6577</v>
      </c>
      <c r="AD6" s="0" t="n">
        <v>6030</v>
      </c>
      <c r="AE6" s="0" t="n">
        <v>5691</v>
      </c>
      <c r="AF6" s="0" t="n">
        <v>4739</v>
      </c>
      <c r="AG6" s="0" t="n">
        <v>3882</v>
      </c>
      <c r="AH6" s="0" t="n">
        <v>3351</v>
      </c>
      <c r="AI6" s="0" t="n">
        <v>2539</v>
      </c>
      <c r="AJ6" s="0" t="n">
        <v>2183</v>
      </c>
      <c r="AK6" s="0" t="n">
        <v>1720</v>
      </c>
      <c r="AL6" s="0" t="n">
        <v>1408</v>
      </c>
      <c r="AM6" s="0" t="n">
        <v>991</v>
      </c>
      <c r="AN6" s="0" t="n">
        <v>657</v>
      </c>
      <c r="AO6" s="0" t="n">
        <v>389</v>
      </c>
      <c r="AP6" s="0" t="n">
        <v>133</v>
      </c>
      <c r="AQ6" s="0" t="n">
        <v>57</v>
      </c>
      <c r="AR6" s="0" t="n">
        <v>12</v>
      </c>
      <c r="AS6" s="0" t="n">
        <v>446</v>
      </c>
    </row>
    <row r="7" customFormat="false" ht="12.75" hidden="false" customHeight="false" outlineLevel="0" collapsed="false">
      <c r="A7" s="0" t="s">
        <v>16</v>
      </c>
      <c r="B7" s="0" t="n">
        <v>3422</v>
      </c>
      <c r="C7" s="0" t="n">
        <v>3638</v>
      </c>
      <c r="D7" s="0" t="n">
        <v>3472</v>
      </c>
      <c r="E7" s="0" t="n">
        <v>3355</v>
      </c>
      <c r="F7" s="0" t="n">
        <v>2699</v>
      </c>
      <c r="G7" s="0" t="n">
        <v>2313</v>
      </c>
      <c r="H7" s="0" t="n">
        <v>2253</v>
      </c>
      <c r="I7" s="0" t="n">
        <v>2031</v>
      </c>
      <c r="J7" s="0" t="n">
        <v>1596</v>
      </c>
      <c r="K7" s="0" t="n">
        <v>1461</v>
      </c>
      <c r="L7" s="0" t="n">
        <v>1174</v>
      </c>
      <c r="M7" s="0" t="n">
        <v>980</v>
      </c>
      <c r="N7" s="0" t="n">
        <v>764</v>
      </c>
      <c r="O7" s="0" t="n">
        <v>576</v>
      </c>
      <c r="P7" s="0" t="n">
        <v>504</v>
      </c>
      <c r="Q7" s="0" t="n">
        <v>414</v>
      </c>
      <c r="R7" s="0" t="n">
        <v>270</v>
      </c>
      <c r="S7" s="0" t="n">
        <v>152</v>
      </c>
      <c r="T7" s="0" t="n">
        <v>49</v>
      </c>
      <c r="U7" s="0" t="n">
        <v>22</v>
      </c>
      <c r="V7" s="0" t="n">
        <v>0</v>
      </c>
      <c r="W7" s="0" t="n">
        <v>32</v>
      </c>
      <c r="X7" s="0" t="n">
        <v>3355</v>
      </c>
      <c r="Y7" s="0" t="n">
        <v>3490</v>
      </c>
      <c r="Z7" s="0" t="n">
        <v>3361</v>
      </c>
      <c r="AA7" s="0" t="n">
        <v>3464</v>
      </c>
      <c r="AB7" s="0" t="n">
        <v>3336</v>
      </c>
      <c r="AC7" s="0" t="n">
        <v>2751</v>
      </c>
      <c r="AD7" s="0" t="n">
        <v>2634</v>
      </c>
      <c r="AE7" s="0" t="n">
        <v>2177</v>
      </c>
      <c r="AF7" s="0" t="n">
        <v>1878</v>
      </c>
      <c r="AG7" s="0" t="n">
        <v>1551</v>
      </c>
      <c r="AH7" s="0" t="n">
        <v>1385</v>
      </c>
      <c r="AI7" s="0" t="n">
        <v>1008</v>
      </c>
      <c r="AJ7" s="0" t="n">
        <v>727</v>
      </c>
      <c r="AK7" s="0" t="n">
        <v>606</v>
      </c>
      <c r="AL7" s="0" t="n">
        <v>566</v>
      </c>
      <c r="AM7" s="0" t="n">
        <v>384</v>
      </c>
      <c r="AN7" s="0" t="n">
        <v>305</v>
      </c>
      <c r="AO7" s="0" t="n">
        <v>150</v>
      </c>
      <c r="AP7" s="0" t="n">
        <v>59</v>
      </c>
      <c r="AQ7" s="0" t="n">
        <v>27</v>
      </c>
      <c r="AR7" s="0" t="n">
        <v>6</v>
      </c>
      <c r="AS7" s="0" t="n">
        <v>36</v>
      </c>
    </row>
    <row r="8" customFormat="false" ht="12.75" hidden="false" customHeight="false" outlineLevel="0" collapsed="false">
      <c r="A8" s="0" t="s">
        <v>18</v>
      </c>
      <c r="B8" s="0" t="n">
        <v>4778</v>
      </c>
      <c r="C8" s="0" t="n">
        <v>4834</v>
      </c>
      <c r="D8" s="0" t="n">
        <v>4596</v>
      </c>
      <c r="E8" s="0" t="n">
        <v>4506</v>
      </c>
      <c r="F8" s="0" t="n">
        <v>3701</v>
      </c>
      <c r="G8" s="0" t="n">
        <v>3168</v>
      </c>
      <c r="H8" s="0" t="n">
        <v>2922</v>
      </c>
      <c r="I8" s="0" t="n">
        <v>2669</v>
      </c>
      <c r="J8" s="0" t="n">
        <v>2197</v>
      </c>
      <c r="K8" s="0" t="n">
        <v>1796</v>
      </c>
      <c r="L8" s="0" t="n">
        <v>1492</v>
      </c>
      <c r="M8" s="0" t="n">
        <v>1134</v>
      </c>
      <c r="N8" s="0" t="n">
        <v>920</v>
      </c>
      <c r="O8" s="0" t="n">
        <v>664</v>
      </c>
      <c r="P8" s="0" t="n">
        <v>619</v>
      </c>
      <c r="Q8" s="0" t="n">
        <v>472</v>
      </c>
      <c r="R8" s="0" t="n">
        <v>300</v>
      </c>
      <c r="S8" s="0" t="n">
        <v>144</v>
      </c>
      <c r="T8" s="0" t="n">
        <v>36</v>
      </c>
      <c r="U8" s="0" t="n">
        <v>20</v>
      </c>
      <c r="V8" s="0" t="n">
        <v>8</v>
      </c>
      <c r="W8" s="0" t="n">
        <v>62</v>
      </c>
      <c r="X8" s="0" t="n">
        <v>4617</v>
      </c>
      <c r="Y8" s="0" t="n">
        <v>4676</v>
      </c>
      <c r="Z8" s="0" t="n">
        <v>4384</v>
      </c>
      <c r="AA8" s="0" t="n">
        <v>4533</v>
      </c>
      <c r="AB8" s="0" t="n">
        <v>4292</v>
      </c>
      <c r="AC8" s="0" t="n">
        <v>3902</v>
      </c>
      <c r="AD8" s="0" t="n">
        <v>3495</v>
      </c>
      <c r="AE8" s="0" t="n">
        <v>3132</v>
      </c>
      <c r="AF8" s="0" t="n">
        <v>2563</v>
      </c>
      <c r="AG8" s="0" t="n">
        <v>2134</v>
      </c>
      <c r="AH8" s="0" t="n">
        <v>1699</v>
      </c>
      <c r="AI8" s="0" t="n">
        <v>1269</v>
      </c>
      <c r="AJ8" s="0" t="n">
        <v>975</v>
      </c>
      <c r="AK8" s="0" t="n">
        <v>761</v>
      </c>
      <c r="AL8" s="0" t="n">
        <v>687</v>
      </c>
      <c r="AM8" s="0" t="n">
        <v>457</v>
      </c>
      <c r="AN8" s="0" t="n">
        <v>357</v>
      </c>
      <c r="AO8" s="0" t="n">
        <v>175</v>
      </c>
      <c r="AP8" s="0" t="n">
        <v>74</v>
      </c>
      <c r="AQ8" s="0" t="n">
        <v>35</v>
      </c>
      <c r="AR8" s="0" t="n">
        <v>7</v>
      </c>
      <c r="AS8" s="0" t="n">
        <v>57</v>
      </c>
    </row>
    <row r="9" customFormat="false" ht="12.75" hidden="false" customHeight="false" outlineLevel="0" collapsed="false">
      <c r="A9" s="0" t="s">
        <v>20</v>
      </c>
      <c r="B9" s="0" t="n">
        <v>298</v>
      </c>
      <c r="C9" s="0" t="n">
        <v>331</v>
      </c>
      <c r="D9" s="0" t="n">
        <v>326</v>
      </c>
      <c r="E9" s="0" t="n">
        <v>308</v>
      </c>
      <c r="F9" s="0" t="n">
        <v>192</v>
      </c>
      <c r="G9" s="0" t="n">
        <v>152</v>
      </c>
      <c r="H9" s="0" t="n">
        <v>134</v>
      </c>
      <c r="I9" s="0" t="n">
        <v>155</v>
      </c>
      <c r="J9" s="0" t="n">
        <v>134</v>
      </c>
      <c r="K9" s="0" t="n">
        <v>112</v>
      </c>
      <c r="L9" s="0" t="n">
        <v>109</v>
      </c>
      <c r="M9" s="0" t="n">
        <v>86</v>
      </c>
      <c r="N9" s="0" t="n">
        <v>75</v>
      </c>
      <c r="O9" s="0" t="n">
        <v>103</v>
      </c>
      <c r="P9" s="0" t="n">
        <v>94</v>
      </c>
      <c r="Q9" s="0" t="n">
        <v>52</v>
      </c>
      <c r="R9" s="0" t="n">
        <v>35</v>
      </c>
      <c r="S9" s="0" t="n">
        <v>38</v>
      </c>
      <c r="T9" s="0" t="n">
        <v>10</v>
      </c>
      <c r="U9" s="0" t="n">
        <v>4</v>
      </c>
      <c r="V9" s="0" t="n">
        <v>0</v>
      </c>
      <c r="W9" s="0" t="n">
        <v>0</v>
      </c>
      <c r="X9" s="0" t="n">
        <v>299</v>
      </c>
      <c r="Y9" s="0" t="n">
        <v>295</v>
      </c>
      <c r="Z9" s="0" t="n">
        <v>333</v>
      </c>
      <c r="AA9" s="0" t="n">
        <v>313</v>
      </c>
      <c r="AB9" s="0" t="n">
        <v>239</v>
      </c>
      <c r="AC9" s="0" t="n">
        <v>188</v>
      </c>
      <c r="AD9" s="0" t="n">
        <v>177</v>
      </c>
      <c r="AE9" s="0" t="n">
        <v>172</v>
      </c>
      <c r="AF9" s="0" t="n">
        <v>127</v>
      </c>
      <c r="AG9" s="0" t="n">
        <v>110</v>
      </c>
      <c r="AH9" s="0" t="n">
        <v>90</v>
      </c>
      <c r="AI9" s="0" t="n">
        <v>98</v>
      </c>
      <c r="AJ9" s="0" t="n">
        <v>86</v>
      </c>
      <c r="AK9" s="0" t="n">
        <v>99</v>
      </c>
      <c r="AL9" s="0" t="n">
        <v>90</v>
      </c>
      <c r="AM9" s="0" t="n">
        <v>54</v>
      </c>
      <c r="AN9" s="0" t="n">
        <v>39</v>
      </c>
      <c r="AO9" s="0" t="n">
        <v>38</v>
      </c>
      <c r="AP9" s="0" t="n">
        <v>7</v>
      </c>
      <c r="AQ9" s="0" t="n">
        <v>4</v>
      </c>
      <c r="AR9" s="0" t="n">
        <v>2</v>
      </c>
      <c r="AS9" s="0" t="n">
        <v>2</v>
      </c>
    </row>
    <row r="10" customFormat="false" ht="12.75" hidden="false" customHeight="false" outlineLevel="0" collapsed="false">
      <c r="A10" s="0" t="s">
        <v>22</v>
      </c>
      <c r="B10" s="0" t="n">
        <v>22201</v>
      </c>
      <c r="C10" s="0" t="n">
        <v>23843</v>
      </c>
      <c r="D10" s="0" t="n">
        <v>23322</v>
      </c>
      <c r="E10" s="0" t="n">
        <v>22844</v>
      </c>
      <c r="F10" s="0" t="n">
        <v>20210</v>
      </c>
      <c r="G10" s="0" t="n">
        <v>17250</v>
      </c>
      <c r="H10" s="0" t="n">
        <v>16616</v>
      </c>
      <c r="I10" s="0" t="n">
        <v>16104</v>
      </c>
      <c r="J10" s="0" t="n">
        <v>13596</v>
      </c>
      <c r="K10" s="0" t="n">
        <v>11435</v>
      </c>
      <c r="L10" s="0" t="n">
        <v>9741</v>
      </c>
      <c r="M10" s="0" t="n">
        <v>7515</v>
      </c>
      <c r="N10" s="0" t="n">
        <v>5750</v>
      </c>
      <c r="O10" s="0" t="n">
        <v>3943</v>
      </c>
      <c r="P10" s="0" t="n">
        <v>2995</v>
      </c>
      <c r="Q10" s="0" t="n">
        <v>2073</v>
      </c>
      <c r="R10" s="0" t="n">
        <v>1339</v>
      </c>
      <c r="S10" s="0" t="n">
        <v>676</v>
      </c>
      <c r="T10" s="0" t="n">
        <v>231</v>
      </c>
      <c r="U10" s="0" t="n">
        <v>90</v>
      </c>
      <c r="V10" s="0" t="n">
        <v>9</v>
      </c>
      <c r="W10" s="0" t="n">
        <v>3241</v>
      </c>
      <c r="X10" s="0" t="n">
        <v>21742</v>
      </c>
      <c r="Y10" s="0" t="n">
        <v>22884</v>
      </c>
      <c r="Z10" s="0" t="n">
        <v>22667</v>
      </c>
      <c r="AA10" s="0" t="n">
        <v>23223</v>
      </c>
      <c r="AB10" s="0" t="n">
        <v>22102</v>
      </c>
      <c r="AC10" s="0" t="n">
        <v>19869</v>
      </c>
      <c r="AD10" s="0" t="n">
        <v>19563</v>
      </c>
      <c r="AE10" s="0" t="n">
        <v>18701</v>
      </c>
      <c r="AF10" s="0" t="n">
        <v>16057</v>
      </c>
      <c r="AG10" s="0" t="n">
        <v>13257</v>
      </c>
      <c r="AH10" s="0" t="n">
        <v>11509</v>
      </c>
      <c r="AI10" s="0" t="n">
        <v>8423</v>
      </c>
      <c r="AJ10" s="0" t="n">
        <v>6563</v>
      </c>
      <c r="AK10" s="0" t="n">
        <v>4548</v>
      </c>
      <c r="AL10" s="0" t="n">
        <v>3541</v>
      </c>
      <c r="AM10" s="0" t="n">
        <v>2354</v>
      </c>
      <c r="AN10" s="0" t="n">
        <v>1736</v>
      </c>
      <c r="AO10" s="0" t="n">
        <v>954</v>
      </c>
      <c r="AP10" s="0" t="n">
        <v>337</v>
      </c>
      <c r="AQ10" s="0" t="n">
        <v>155</v>
      </c>
      <c r="AR10" s="0" t="n">
        <v>34</v>
      </c>
      <c r="AS10" s="0" t="n">
        <v>3226</v>
      </c>
    </row>
    <row r="11" customFormat="false" ht="12.75" hidden="false" customHeight="false" outlineLevel="0" collapsed="false">
      <c r="A11" s="0" t="s">
        <v>24</v>
      </c>
      <c r="B11" s="0" t="n">
        <v>1971</v>
      </c>
      <c r="C11" s="0" t="n">
        <v>1987</v>
      </c>
      <c r="D11" s="0" t="n">
        <v>2015</v>
      </c>
      <c r="E11" s="0" t="n">
        <v>1891</v>
      </c>
      <c r="F11" s="0" t="n">
        <v>1393</v>
      </c>
      <c r="G11" s="0" t="n">
        <v>1080</v>
      </c>
      <c r="H11" s="0" t="n">
        <v>1073</v>
      </c>
      <c r="I11" s="0" t="n">
        <v>1029</v>
      </c>
      <c r="J11" s="0" t="n">
        <v>911</v>
      </c>
      <c r="K11" s="0" t="n">
        <v>744</v>
      </c>
      <c r="L11" s="0" t="n">
        <v>720</v>
      </c>
      <c r="M11" s="0" t="n">
        <v>580</v>
      </c>
      <c r="N11" s="0" t="n">
        <v>541</v>
      </c>
      <c r="O11" s="0" t="n">
        <v>491</v>
      </c>
      <c r="P11" s="0" t="n">
        <v>410</v>
      </c>
      <c r="Q11" s="0" t="n">
        <v>285</v>
      </c>
      <c r="R11" s="0" t="n">
        <v>201</v>
      </c>
      <c r="S11" s="0" t="n">
        <v>125</v>
      </c>
      <c r="T11" s="0" t="n">
        <v>56</v>
      </c>
      <c r="U11" s="0" t="n">
        <v>25</v>
      </c>
      <c r="V11" s="0" t="n">
        <v>6</v>
      </c>
      <c r="W11" s="0" t="n">
        <v>12</v>
      </c>
      <c r="X11" s="0" t="n">
        <v>1896</v>
      </c>
      <c r="Y11" s="0" t="n">
        <v>1856</v>
      </c>
      <c r="Z11" s="0" t="n">
        <v>2001</v>
      </c>
      <c r="AA11" s="0" t="n">
        <v>2024</v>
      </c>
      <c r="AB11" s="0" t="n">
        <v>1895</v>
      </c>
      <c r="AC11" s="0" t="n">
        <v>1517</v>
      </c>
      <c r="AD11" s="0" t="n">
        <v>1343</v>
      </c>
      <c r="AE11" s="0" t="n">
        <v>1228</v>
      </c>
      <c r="AF11" s="0" t="n">
        <v>1090</v>
      </c>
      <c r="AG11" s="0" t="n">
        <v>944</v>
      </c>
      <c r="AH11" s="0" t="n">
        <v>791</v>
      </c>
      <c r="AI11" s="0" t="n">
        <v>737</v>
      </c>
      <c r="AJ11" s="0" t="n">
        <v>599</v>
      </c>
      <c r="AK11" s="0" t="n">
        <v>491</v>
      </c>
      <c r="AL11" s="0" t="n">
        <v>437</v>
      </c>
      <c r="AM11" s="0" t="n">
        <v>297</v>
      </c>
      <c r="AN11" s="0" t="n">
        <v>218</v>
      </c>
      <c r="AO11" s="0" t="n">
        <v>135</v>
      </c>
      <c r="AP11" s="0" t="n">
        <v>58</v>
      </c>
      <c r="AQ11" s="0" t="n">
        <v>19</v>
      </c>
      <c r="AR11" s="0" t="n">
        <v>5</v>
      </c>
      <c r="AS11" s="0" t="n">
        <v>18</v>
      </c>
    </row>
    <row r="12" customFormat="false" ht="12.75" hidden="false" customHeight="false" outlineLevel="0" collapsed="false">
      <c r="A12" s="0" t="s">
        <v>26</v>
      </c>
      <c r="B12" s="0" t="n">
        <v>4121</v>
      </c>
      <c r="C12" s="0" t="n">
        <v>4561</v>
      </c>
      <c r="D12" s="0" t="n">
        <v>4601</v>
      </c>
      <c r="E12" s="0" t="n">
        <v>4254</v>
      </c>
      <c r="F12" s="0" t="n">
        <v>3177</v>
      </c>
      <c r="G12" s="0" t="n">
        <v>2476</v>
      </c>
      <c r="H12" s="0" t="n">
        <v>2346</v>
      </c>
      <c r="I12" s="0" t="n">
        <v>2236</v>
      </c>
      <c r="J12" s="0" t="n">
        <v>1827</v>
      </c>
      <c r="K12" s="0" t="n">
        <v>1545</v>
      </c>
      <c r="L12" s="0" t="n">
        <v>1314</v>
      </c>
      <c r="M12" s="0" t="n">
        <v>996</v>
      </c>
      <c r="N12" s="0" t="n">
        <v>808</v>
      </c>
      <c r="O12" s="0" t="n">
        <v>684</v>
      </c>
      <c r="P12" s="0" t="n">
        <v>567</v>
      </c>
      <c r="Q12" s="0" t="n">
        <v>384</v>
      </c>
      <c r="R12" s="0" t="n">
        <v>276</v>
      </c>
      <c r="S12" s="0" t="n">
        <v>162</v>
      </c>
      <c r="T12" s="0" t="n">
        <v>43</v>
      </c>
      <c r="U12" s="0" t="n">
        <v>14</v>
      </c>
      <c r="V12" s="0" t="n">
        <v>6</v>
      </c>
      <c r="W12" s="0" t="n">
        <v>32</v>
      </c>
      <c r="X12" s="0" t="n">
        <v>4165</v>
      </c>
      <c r="Y12" s="0" t="n">
        <v>4585</v>
      </c>
      <c r="Z12" s="0" t="n">
        <v>4559</v>
      </c>
      <c r="AA12" s="0" t="n">
        <v>4778</v>
      </c>
      <c r="AB12" s="0" t="n">
        <v>3999</v>
      </c>
      <c r="AC12" s="0" t="n">
        <v>3203</v>
      </c>
      <c r="AD12" s="0" t="n">
        <v>2979</v>
      </c>
      <c r="AE12" s="0" t="n">
        <v>2713</v>
      </c>
      <c r="AF12" s="0" t="n">
        <v>2269</v>
      </c>
      <c r="AG12" s="0" t="n">
        <v>1871</v>
      </c>
      <c r="AH12" s="0" t="n">
        <v>1512</v>
      </c>
      <c r="AI12" s="0" t="n">
        <v>1214</v>
      </c>
      <c r="AJ12" s="0" t="n">
        <v>983</v>
      </c>
      <c r="AK12" s="0" t="n">
        <v>738</v>
      </c>
      <c r="AL12" s="0" t="n">
        <v>675</v>
      </c>
      <c r="AM12" s="0" t="n">
        <v>441</v>
      </c>
      <c r="AN12" s="0" t="n">
        <v>341</v>
      </c>
      <c r="AO12" s="0" t="n">
        <v>193</v>
      </c>
      <c r="AP12" s="0" t="n">
        <v>69</v>
      </c>
      <c r="AQ12" s="0" t="n">
        <v>40</v>
      </c>
      <c r="AR12" s="0" t="n">
        <v>6</v>
      </c>
      <c r="AS12" s="0" t="n">
        <v>31</v>
      </c>
    </row>
    <row r="13" customFormat="false" ht="12.75" hidden="false" customHeight="false" outlineLevel="0" collapsed="false">
      <c r="A13" s="0" t="s">
        <v>28</v>
      </c>
      <c r="B13" s="0" t="n">
        <v>596</v>
      </c>
      <c r="C13" s="0" t="n">
        <v>669</v>
      </c>
      <c r="D13" s="0" t="n">
        <v>577</v>
      </c>
      <c r="E13" s="0" t="n">
        <v>580</v>
      </c>
      <c r="F13" s="0" t="n">
        <v>412</v>
      </c>
      <c r="G13" s="0" t="n">
        <v>324</v>
      </c>
      <c r="H13" s="0" t="n">
        <v>344</v>
      </c>
      <c r="I13" s="0" t="n">
        <v>335</v>
      </c>
      <c r="J13" s="0" t="n">
        <v>304</v>
      </c>
      <c r="K13" s="0" t="n">
        <v>258</v>
      </c>
      <c r="L13" s="0" t="n">
        <v>233</v>
      </c>
      <c r="M13" s="0" t="n">
        <v>173</v>
      </c>
      <c r="N13" s="0" t="n">
        <v>129</v>
      </c>
      <c r="O13" s="0" t="n">
        <v>131</v>
      </c>
      <c r="P13" s="0" t="n">
        <v>102</v>
      </c>
      <c r="Q13" s="0" t="n">
        <v>111</v>
      </c>
      <c r="R13" s="0" t="n">
        <v>89</v>
      </c>
      <c r="S13" s="0" t="n">
        <v>40</v>
      </c>
      <c r="T13" s="0" t="n">
        <v>14</v>
      </c>
      <c r="U13" s="0" t="n">
        <v>5</v>
      </c>
      <c r="V13" s="0" t="n">
        <v>0</v>
      </c>
      <c r="W13" s="0" t="n">
        <v>36</v>
      </c>
      <c r="X13" s="0" t="n">
        <v>608</v>
      </c>
      <c r="Y13" s="0" t="n">
        <v>601</v>
      </c>
      <c r="Z13" s="0" t="n">
        <v>588</v>
      </c>
      <c r="AA13" s="0" t="n">
        <v>650</v>
      </c>
      <c r="AB13" s="0" t="n">
        <v>548</v>
      </c>
      <c r="AC13" s="0" t="n">
        <v>432</v>
      </c>
      <c r="AD13" s="0" t="n">
        <v>448</v>
      </c>
      <c r="AE13" s="0" t="n">
        <v>412</v>
      </c>
      <c r="AF13" s="0" t="n">
        <v>381</v>
      </c>
      <c r="AG13" s="0" t="n">
        <v>309</v>
      </c>
      <c r="AH13" s="0" t="n">
        <v>247</v>
      </c>
      <c r="AI13" s="0" t="n">
        <v>207</v>
      </c>
      <c r="AJ13" s="0" t="n">
        <v>189</v>
      </c>
      <c r="AK13" s="0" t="n">
        <v>140</v>
      </c>
      <c r="AL13" s="0" t="n">
        <v>138</v>
      </c>
      <c r="AM13" s="0" t="n">
        <v>114</v>
      </c>
      <c r="AN13" s="0" t="n">
        <v>99</v>
      </c>
      <c r="AO13" s="0" t="n">
        <v>52</v>
      </c>
      <c r="AP13" s="0" t="n">
        <v>22</v>
      </c>
      <c r="AQ13" s="0" t="n">
        <v>7</v>
      </c>
      <c r="AR13" s="0" t="n">
        <v>2</v>
      </c>
      <c r="AS13" s="0" t="n">
        <v>35</v>
      </c>
    </row>
    <row r="14" customFormat="false" ht="12.75" hidden="false" customHeight="false" outlineLevel="0" collapsed="false">
      <c r="A14" s="0" t="s">
        <v>30</v>
      </c>
      <c r="B14" s="0" t="n">
        <v>4175</v>
      </c>
      <c r="C14" s="0" t="n">
        <v>4540</v>
      </c>
      <c r="D14" s="0" t="n">
        <v>4441</v>
      </c>
      <c r="E14" s="0" t="n">
        <v>4518</v>
      </c>
      <c r="F14" s="0" t="n">
        <v>3888</v>
      </c>
      <c r="G14" s="0" t="n">
        <v>3194</v>
      </c>
      <c r="H14" s="0" t="n">
        <v>3053</v>
      </c>
      <c r="I14" s="0" t="n">
        <v>2885</v>
      </c>
      <c r="J14" s="0" t="n">
        <v>2520</v>
      </c>
      <c r="K14" s="0" t="n">
        <v>2097</v>
      </c>
      <c r="L14" s="0" t="n">
        <v>1914</v>
      </c>
      <c r="M14" s="0" t="n">
        <v>1494</v>
      </c>
      <c r="N14" s="0" t="n">
        <v>1117</v>
      </c>
      <c r="O14" s="0" t="n">
        <v>833</v>
      </c>
      <c r="P14" s="0" t="n">
        <v>709</v>
      </c>
      <c r="Q14" s="0" t="n">
        <v>515</v>
      </c>
      <c r="R14" s="0" t="n">
        <v>342</v>
      </c>
      <c r="S14" s="0" t="n">
        <v>197</v>
      </c>
      <c r="T14" s="0" t="n">
        <v>69</v>
      </c>
      <c r="U14" s="0" t="n">
        <v>33</v>
      </c>
      <c r="V14" s="0" t="n">
        <v>2</v>
      </c>
      <c r="W14" s="0" t="n">
        <v>114</v>
      </c>
      <c r="X14" s="0" t="n">
        <v>4067</v>
      </c>
      <c r="Y14" s="0" t="n">
        <v>4331</v>
      </c>
      <c r="Z14" s="0" t="n">
        <v>4459</v>
      </c>
      <c r="AA14" s="0" t="n">
        <v>4568</v>
      </c>
      <c r="AB14" s="0" t="n">
        <v>4122</v>
      </c>
      <c r="AC14" s="0" t="n">
        <v>3649</v>
      </c>
      <c r="AD14" s="0" t="n">
        <v>3603</v>
      </c>
      <c r="AE14" s="0" t="n">
        <v>3489</v>
      </c>
      <c r="AF14" s="0" t="n">
        <v>2965</v>
      </c>
      <c r="AG14" s="0" t="n">
        <v>2358</v>
      </c>
      <c r="AH14" s="0" t="n">
        <v>2090</v>
      </c>
      <c r="AI14" s="0" t="n">
        <v>1625</v>
      </c>
      <c r="AJ14" s="0" t="n">
        <v>1269</v>
      </c>
      <c r="AK14" s="0" t="n">
        <v>898</v>
      </c>
      <c r="AL14" s="0" t="n">
        <v>777</v>
      </c>
      <c r="AM14" s="0" t="n">
        <v>591</v>
      </c>
      <c r="AN14" s="0" t="n">
        <v>428</v>
      </c>
      <c r="AO14" s="0" t="n">
        <v>233</v>
      </c>
      <c r="AP14" s="0" t="n">
        <v>77</v>
      </c>
      <c r="AQ14" s="0" t="n">
        <v>27</v>
      </c>
      <c r="AR14" s="0" t="n">
        <v>11</v>
      </c>
      <c r="AS14" s="0" t="n">
        <v>110</v>
      </c>
    </row>
    <row r="15" customFormat="false" ht="12.75" hidden="false" customHeight="false" outlineLevel="0" collapsed="false">
      <c r="A15" s="0" t="s">
        <v>32</v>
      </c>
      <c r="B15" s="0" t="n">
        <v>1389</v>
      </c>
      <c r="C15" s="0" t="n">
        <v>1467</v>
      </c>
      <c r="D15" s="0" t="n">
        <v>1496</v>
      </c>
      <c r="E15" s="0" t="n">
        <v>1440</v>
      </c>
      <c r="F15" s="0" t="n">
        <v>1049</v>
      </c>
      <c r="G15" s="0" t="n">
        <v>816</v>
      </c>
      <c r="H15" s="0" t="n">
        <v>835</v>
      </c>
      <c r="I15" s="0" t="n">
        <v>783</v>
      </c>
      <c r="J15" s="0" t="n">
        <v>690</v>
      </c>
      <c r="K15" s="0" t="n">
        <v>576</v>
      </c>
      <c r="L15" s="0" t="n">
        <v>541</v>
      </c>
      <c r="M15" s="0" t="n">
        <v>419</v>
      </c>
      <c r="N15" s="0" t="n">
        <v>387</v>
      </c>
      <c r="O15" s="0" t="n">
        <v>322</v>
      </c>
      <c r="P15" s="0" t="n">
        <v>292</v>
      </c>
      <c r="Q15" s="0" t="n">
        <v>223</v>
      </c>
      <c r="R15" s="0" t="n">
        <v>131</v>
      </c>
      <c r="S15" s="0" t="n">
        <v>91</v>
      </c>
      <c r="T15" s="0" t="n">
        <v>39</v>
      </c>
      <c r="U15" s="0" t="n">
        <v>14</v>
      </c>
      <c r="V15" s="0" t="n">
        <v>2</v>
      </c>
      <c r="W15" s="0" t="n">
        <v>69</v>
      </c>
      <c r="X15" s="0" t="n">
        <v>1232</v>
      </c>
      <c r="Y15" s="0" t="n">
        <v>1345</v>
      </c>
      <c r="Z15" s="0" t="n">
        <v>1458</v>
      </c>
      <c r="AA15" s="0" t="n">
        <v>1541</v>
      </c>
      <c r="AB15" s="0" t="n">
        <v>1345</v>
      </c>
      <c r="AC15" s="0" t="n">
        <v>997</v>
      </c>
      <c r="AD15" s="0" t="n">
        <v>984</v>
      </c>
      <c r="AE15" s="0" t="n">
        <v>948</v>
      </c>
      <c r="AF15" s="0" t="n">
        <v>862</v>
      </c>
      <c r="AG15" s="0" t="n">
        <v>685</v>
      </c>
      <c r="AH15" s="0" t="n">
        <v>596</v>
      </c>
      <c r="AI15" s="0" t="n">
        <v>451</v>
      </c>
      <c r="AJ15" s="0" t="n">
        <v>458</v>
      </c>
      <c r="AK15" s="0" t="n">
        <v>349</v>
      </c>
      <c r="AL15" s="0" t="n">
        <v>350</v>
      </c>
      <c r="AM15" s="0" t="n">
        <v>253</v>
      </c>
      <c r="AN15" s="0" t="n">
        <v>155</v>
      </c>
      <c r="AO15" s="0" t="n">
        <v>94</v>
      </c>
      <c r="AP15" s="0" t="n">
        <v>40</v>
      </c>
      <c r="AQ15" s="0" t="n">
        <v>19</v>
      </c>
      <c r="AR15" s="0" t="n">
        <v>1</v>
      </c>
      <c r="AS15" s="0" t="n">
        <v>74</v>
      </c>
    </row>
    <row r="16" customFormat="false" ht="12.75" hidden="false" customHeight="false" outlineLevel="0" collapsed="false">
      <c r="A16" s="0" t="s">
        <v>34</v>
      </c>
      <c r="B16" s="0" t="n">
        <v>1369</v>
      </c>
      <c r="C16" s="0" t="n">
        <v>1465</v>
      </c>
      <c r="D16" s="0" t="n">
        <v>1505</v>
      </c>
      <c r="E16" s="0" t="n">
        <v>1357</v>
      </c>
      <c r="F16" s="0" t="n">
        <v>852</v>
      </c>
      <c r="G16" s="0" t="n">
        <v>679</v>
      </c>
      <c r="H16" s="0" t="n">
        <v>711</v>
      </c>
      <c r="I16" s="0" t="n">
        <v>636</v>
      </c>
      <c r="J16" s="0" t="n">
        <v>535</v>
      </c>
      <c r="K16" s="0" t="n">
        <v>459</v>
      </c>
      <c r="L16" s="0" t="n">
        <v>408</v>
      </c>
      <c r="M16" s="0" t="n">
        <v>292</v>
      </c>
      <c r="N16" s="0" t="n">
        <v>240</v>
      </c>
      <c r="O16" s="0" t="n">
        <v>194</v>
      </c>
      <c r="P16" s="0" t="n">
        <v>145</v>
      </c>
      <c r="Q16" s="0" t="n">
        <v>127</v>
      </c>
      <c r="R16" s="0" t="n">
        <v>88</v>
      </c>
      <c r="S16" s="0" t="n">
        <v>40</v>
      </c>
      <c r="T16" s="0" t="n">
        <v>11</v>
      </c>
      <c r="U16" s="0" t="n">
        <v>11</v>
      </c>
      <c r="V16" s="0" t="n">
        <v>2</v>
      </c>
      <c r="W16" s="0" t="n">
        <v>3</v>
      </c>
      <c r="X16" s="0" t="n">
        <v>1283</v>
      </c>
      <c r="Y16" s="0" t="n">
        <v>1389</v>
      </c>
      <c r="Z16" s="0" t="n">
        <v>1460</v>
      </c>
      <c r="AA16" s="0" t="n">
        <v>1395</v>
      </c>
      <c r="AB16" s="0" t="n">
        <v>1164</v>
      </c>
      <c r="AC16" s="0" t="n">
        <v>937</v>
      </c>
      <c r="AD16" s="0" t="n">
        <v>881</v>
      </c>
      <c r="AE16" s="0" t="n">
        <v>749</v>
      </c>
      <c r="AF16" s="0" t="n">
        <v>688</v>
      </c>
      <c r="AG16" s="0" t="n">
        <v>502</v>
      </c>
      <c r="AH16" s="0" t="n">
        <v>448</v>
      </c>
      <c r="AI16" s="0" t="n">
        <v>334</v>
      </c>
      <c r="AJ16" s="0" t="n">
        <v>258</v>
      </c>
      <c r="AK16" s="0" t="n">
        <v>206</v>
      </c>
      <c r="AL16" s="0" t="n">
        <v>168</v>
      </c>
      <c r="AM16" s="0" t="n">
        <v>130</v>
      </c>
      <c r="AN16" s="0" t="n">
        <v>97</v>
      </c>
      <c r="AO16" s="0" t="n">
        <v>73</v>
      </c>
      <c r="AP16" s="0" t="n">
        <v>17</v>
      </c>
      <c r="AQ16" s="0" t="n">
        <v>9</v>
      </c>
      <c r="AR16" s="0" t="n">
        <v>3</v>
      </c>
      <c r="AS16" s="0" t="n">
        <v>4</v>
      </c>
    </row>
    <row r="17" customFormat="false" ht="12.75" hidden="false" customHeight="false" outlineLevel="0" collapsed="false">
      <c r="A17" s="0" t="s">
        <v>119</v>
      </c>
      <c r="B17" s="0" t="n">
        <v>8453</v>
      </c>
      <c r="C17" s="0" t="n">
        <v>8716</v>
      </c>
      <c r="D17" s="0" t="n">
        <v>9094</v>
      </c>
      <c r="E17" s="0" t="n">
        <v>8138</v>
      </c>
      <c r="F17" s="0" t="n">
        <v>5787</v>
      </c>
      <c r="G17" s="0" t="n">
        <v>4647</v>
      </c>
      <c r="H17" s="0" t="n">
        <v>4410</v>
      </c>
      <c r="I17" s="0" t="n">
        <v>4141</v>
      </c>
      <c r="J17" s="0" t="n">
        <v>3476</v>
      </c>
      <c r="K17" s="0" t="n">
        <v>2934</v>
      </c>
      <c r="L17" s="0" t="n">
        <v>2402</v>
      </c>
      <c r="M17" s="0" t="n">
        <v>1842</v>
      </c>
      <c r="N17" s="0" t="n">
        <v>1492</v>
      </c>
      <c r="O17" s="0" t="n">
        <v>1263</v>
      </c>
      <c r="P17" s="0" t="n">
        <v>1018</v>
      </c>
      <c r="Q17" s="0" t="n">
        <v>778</v>
      </c>
      <c r="R17" s="0" t="n">
        <v>499</v>
      </c>
      <c r="S17" s="0" t="n">
        <v>296</v>
      </c>
      <c r="T17" s="0" t="n">
        <v>89</v>
      </c>
      <c r="U17" s="0" t="n">
        <v>37</v>
      </c>
      <c r="V17" s="0" t="n">
        <v>13</v>
      </c>
      <c r="W17" s="0" t="n">
        <v>366</v>
      </c>
      <c r="X17" s="0" t="n">
        <v>8227</v>
      </c>
      <c r="Y17" s="0" t="n">
        <v>8784</v>
      </c>
      <c r="Z17" s="0" t="n">
        <v>8713</v>
      </c>
      <c r="AA17" s="0" t="n">
        <v>8981</v>
      </c>
      <c r="AB17" s="0" t="n">
        <v>7471</v>
      </c>
      <c r="AC17" s="0" t="n">
        <v>6118</v>
      </c>
      <c r="AD17" s="0" t="n">
        <v>5613</v>
      </c>
      <c r="AE17" s="0" t="n">
        <v>4986</v>
      </c>
      <c r="AF17" s="0" t="n">
        <v>4162</v>
      </c>
      <c r="AG17" s="0" t="n">
        <v>3545</v>
      </c>
      <c r="AH17" s="0" t="n">
        <v>2786</v>
      </c>
      <c r="AI17" s="0" t="n">
        <v>2150</v>
      </c>
      <c r="AJ17" s="0" t="n">
        <v>1712</v>
      </c>
      <c r="AK17" s="0" t="n">
        <v>1391</v>
      </c>
      <c r="AL17" s="0" t="n">
        <v>1154</v>
      </c>
      <c r="AM17" s="0" t="n">
        <v>877</v>
      </c>
      <c r="AN17" s="0" t="n">
        <v>656</v>
      </c>
      <c r="AO17" s="0" t="n">
        <v>374</v>
      </c>
      <c r="AP17" s="0" t="n">
        <v>137</v>
      </c>
      <c r="AQ17" s="0" t="n">
        <v>59</v>
      </c>
      <c r="AR17" s="0" t="n">
        <v>8</v>
      </c>
      <c r="AS17" s="0" t="n">
        <v>378</v>
      </c>
    </row>
    <row r="18" customFormat="false" ht="12.75" hidden="false" customHeight="false" outlineLevel="0" collapsed="false">
      <c r="A18" s="0" t="s">
        <v>38</v>
      </c>
      <c r="B18" s="0" t="n">
        <v>8077</v>
      </c>
      <c r="C18" s="0" t="n">
        <v>8399</v>
      </c>
      <c r="D18" s="0" t="n">
        <v>8264</v>
      </c>
      <c r="E18" s="0" t="n">
        <v>8898</v>
      </c>
      <c r="F18" s="0" t="n">
        <v>8046</v>
      </c>
      <c r="G18" s="0" t="n">
        <v>6604</v>
      </c>
      <c r="H18" s="0" t="n">
        <v>6017</v>
      </c>
      <c r="I18" s="0" t="n">
        <v>5795</v>
      </c>
      <c r="J18" s="0" t="n">
        <v>5027</v>
      </c>
      <c r="K18" s="0" t="n">
        <v>4165</v>
      </c>
      <c r="L18" s="0" t="n">
        <v>3483</v>
      </c>
      <c r="M18" s="0" t="n">
        <v>2595</v>
      </c>
      <c r="N18" s="0" t="n">
        <v>1984</v>
      </c>
      <c r="O18" s="0" t="n">
        <v>1373</v>
      </c>
      <c r="P18" s="0" t="n">
        <v>1119</v>
      </c>
      <c r="Q18" s="0" t="n">
        <v>694</v>
      </c>
      <c r="R18" s="0" t="n">
        <v>433</v>
      </c>
      <c r="S18" s="0" t="n">
        <v>236</v>
      </c>
      <c r="T18" s="0" t="n">
        <v>89</v>
      </c>
      <c r="U18" s="0" t="n">
        <v>18</v>
      </c>
      <c r="V18" s="0" t="n">
        <v>6</v>
      </c>
      <c r="W18" s="0" t="n">
        <v>1508</v>
      </c>
      <c r="X18" s="0" t="n">
        <v>8193</v>
      </c>
      <c r="Y18" s="0" t="n">
        <v>8045</v>
      </c>
      <c r="Z18" s="0" t="n">
        <v>8172</v>
      </c>
      <c r="AA18" s="0" t="n">
        <v>8944</v>
      </c>
      <c r="AB18" s="0" t="n">
        <v>8524</v>
      </c>
      <c r="AC18" s="0" t="n">
        <v>7467</v>
      </c>
      <c r="AD18" s="0" t="n">
        <v>6831</v>
      </c>
      <c r="AE18" s="0" t="n">
        <v>6712</v>
      </c>
      <c r="AF18" s="0" t="n">
        <v>5758</v>
      </c>
      <c r="AG18" s="0" t="n">
        <v>4608</v>
      </c>
      <c r="AH18" s="0" t="n">
        <v>3908</v>
      </c>
      <c r="AI18" s="0" t="n">
        <v>2879</v>
      </c>
      <c r="AJ18" s="0" t="n">
        <v>2258</v>
      </c>
      <c r="AK18" s="0" t="n">
        <v>1627</v>
      </c>
      <c r="AL18" s="0" t="n">
        <v>1286</v>
      </c>
      <c r="AM18" s="0" t="n">
        <v>903</v>
      </c>
      <c r="AN18" s="0" t="n">
        <v>662</v>
      </c>
      <c r="AO18" s="0" t="n">
        <v>374</v>
      </c>
      <c r="AP18" s="0" t="n">
        <v>137</v>
      </c>
      <c r="AQ18" s="0" t="n">
        <v>66</v>
      </c>
      <c r="AR18" s="0" t="n">
        <v>13</v>
      </c>
      <c r="AS18" s="0" t="n">
        <v>1512</v>
      </c>
    </row>
    <row r="19" customFormat="false" ht="12.75" hidden="false" customHeight="false" outlineLevel="0" collapsed="false">
      <c r="A19" s="0" t="s">
        <v>40</v>
      </c>
      <c r="B19" s="0" t="n">
        <v>988</v>
      </c>
      <c r="C19" s="0" t="n">
        <v>1021</v>
      </c>
      <c r="D19" s="0" t="n">
        <v>1103</v>
      </c>
      <c r="E19" s="0" t="n">
        <v>1007</v>
      </c>
      <c r="F19" s="0" t="n">
        <v>717</v>
      </c>
      <c r="G19" s="0" t="n">
        <v>590</v>
      </c>
      <c r="H19" s="0" t="n">
        <v>593</v>
      </c>
      <c r="I19" s="0" t="n">
        <v>566</v>
      </c>
      <c r="J19" s="0" t="n">
        <v>462</v>
      </c>
      <c r="K19" s="0" t="n">
        <v>434</v>
      </c>
      <c r="L19" s="0" t="n">
        <v>352</v>
      </c>
      <c r="M19" s="0" t="n">
        <v>338</v>
      </c>
      <c r="N19" s="0" t="n">
        <v>290</v>
      </c>
      <c r="O19" s="0" t="n">
        <v>265</v>
      </c>
      <c r="P19" s="0" t="n">
        <v>275</v>
      </c>
      <c r="Q19" s="0" t="n">
        <v>166</v>
      </c>
      <c r="R19" s="0" t="n">
        <v>114</v>
      </c>
      <c r="S19" s="0" t="n">
        <v>74</v>
      </c>
      <c r="T19" s="0" t="n">
        <v>26</v>
      </c>
      <c r="U19" s="0" t="n">
        <v>9</v>
      </c>
      <c r="V19" s="0" t="n">
        <v>3</v>
      </c>
      <c r="W19" s="0" t="n">
        <v>28</v>
      </c>
      <c r="X19" s="0" t="n">
        <v>943</v>
      </c>
      <c r="Y19" s="0" t="n">
        <v>1058</v>
      </c>
      <c r="Z19" s="0" t="n">
        <v>1130</v>
      </c>
      <c r="AA19" s="0" t="n">
        <v>1043</v>
      </c>
      <c r="AB19" s="0" t="n">
        <v>950</v>
      </c>
      <c r="AC19" s="0" t="n">
        <v>771</v>
      </c>
      <c r="AD19" s="0" t="n">
        <v>795</v>
      </c>
      <c r="AE19" s="0" t="n">
        <v>733</v>
      </c>
      <c r="AF19" s="0" t="n">
        <v>625</v>
      </c>
      <c r="AG19" s="0" t="n">
        <v>539</v>
      </c>
      <c r="AH19" s="0" t="n">
        <v>446</v>
      </c>
      <c r="AI19" s="0" t="n">
        <v>363</v>
      </c>
      <c r="AJ19" s="0" t="n">
        <v>324</v>
      </c>
      <c r="AK19" s="0" t="n">
        <v>276</v>
      </c>
      <c r="AL19" s="0" t="n">
        <v>263</v>
      </c>
      <c r="AM19" s="0" t="n">
        <v>172</v>
      </c>
      <c r="AN19" s="0" t="n">
        <v>111</v>
      </c>
      <c r="AO19" s="0" t="n">
        <v>85</v>
      </c>
      <c r="AP19" s="0" t="n">
        <v>28</v>
      </c>
      <c r="AQ19" s="0" t="n">
        <v>13</v>
      </c>
      <c r="AR19" s="0" t="n">
        <v>0</v>
      </c>
      <c r="AS19" s="0" t="n">
        <v>28</v>
      </c>
    </row>
    <row r="20" customFormat="false" ht="12.75" hidden="false" customHeight="false" outlineLevel="0" collapsed="false">
      <c r="A20" s="0" t="s">
        <v>42</v>
      </c>
      <c r="B20" s="0" t="n">
        <v>26360</v>
      </c>
      <c r="C20" s="0" t="n">
        <v>27712</v>
      </c>
      <c r="D20" s="0" t="n">
        <v>28437</v>
      </c>
      <c r="E20" s="0" t="n">
        <v>26754</v>
      </c>
      <c r="F20" s="0" t="n">
        <v>22552</v>
      </c>
      <c r="G20" s="0" t="n">
        <v>19158</v>
      </c>
      <c r="H20" s="0" t="n">
        <v>17942</v>
      </c>
      <c r="I20" s="0" t="n">
        <v>18323</v>
      </c>
      <c r="J20" s="0" t="n">
        <v>15166</v>
      </c>
      <c r="K20" s="0" t="n">
        <v>12486</v>
      </c>
      <c r="L20" s="0" t="n">
        <v>10335</v>
      </c>
      <c r="M20" s="0" t="n">
        <v>8247</v>
      </c>
      <c r="N20" s="0" t="n">
        <v>6504</v>
      </c>
      <c r="O20" s="0" t="n">
        <v>4598</v>
      </c>
      <c r="P20" s="0" t="n">
        <v>3513</v>
      </c>
      <c r="Q20" s="0" t="n">
        <v>2338</v>
      </c>
      <c r="R20" s="0" t="n">
        <v>1611</v>
      </c>
      <c r="S20" s="0" t="n">
        <v>918</v>
      </c>
      <c r="T20" s="0" t="n">
        <v>286</v>
      </c>
      <c r="U20" s="0" t="n">
        <v>112</v>
      </c>
      <c r="V20" s="0" t="n">
        <v>27</v>
      </c>
      <c r="W20" s="0" t="n">
        <v>1405</v>
      </c>
      <c r="X20" s="0" t="n">
        <v>25682</v>
      </c>
      <c r="Y20" s="0" t="n">
        <v>26819</v>
      </c>
      <c r="Z20" s="0" t="n">
        <v>27695</v>
      </c>
      <c r="AA20" s="0" t="n">
        <v>26935</v>
      </c>
      <c r="AB20" s="0" t="n">
        <v>24768</v>
      </c>
      <c r="AC20" s="0" t="n">
        <v>21976</v>
      </c>
      <c r="AD20" s="0" t="n">
        <v>21487</v>
      </c>
      <c r="AE20" s="0" t="n">
        <v>21148</v>
      </c>
      <c r="AF20" s="0" t="n">
        <v>17647</v>
      </c>
      <c r="AG20" s="0" t="n">
        <v>14304</v>
      </c>
      <c r="AH20" s="0" t="n">
        <v>12196</v>
      </c>
      <c r="AI20" s="0" t="n">
        <v>9016</v>
      </c>
      <c r="AJ20" s="0" t="n">
        <v>7416</v>
      </c>
      <c r="AK20" s="0" t="n">
        <v>5260</v>
      </c>
      <c r="AL20" s="0" t="n">
        <v>4208</v>
      </c>
      <c r="AM20" s="0" t="n">
        <v>2846</v>
      </c>
      <c r="AN20" s="0" t="n">
        <v>1954</v>
      </c>
      <c r="AO20" s="0" t="n">
        <v>1164</v>
      </c>
      <c r="AP20" s="0" t="n">
        <v>457</v>
      </c>
      <c r="AQ20" s="0" t="n">
        <v>208</v>
      </c>
      <c r="AR20" s="0" t="n">
        <v>44</v>
      </c>
      <c r="AS20" s="0" t="n">
        <v>1426</v>
      </c>
    </row>
    <row r="21" customFormat="false" ht="12.75" hidden="false" customHeight="false" outlineLevel="0" collapsed="false">
      <c r="A21" s="0" t="s">
        <v>44</v>
      </c>
      <c r="B21" s="0" t="n">
        <v>1768</v>
      </c>
      <c r="C21" s="0" t="n">
        <v>1872</v>
      </c>
      <c r="D21" s="0" t="n">
        <v>1832</v>
      </c>
      <c r="E21" s="0" t="n">
        <v>1752</v>
      </c>
      <c r="F21" s="0" t="n">
        <v>1482</v>
      </c>
      <c r="G21" s="0" t="n">
        <v>1168</v>
      </c>
      <c r="H21" s="0" t="n">
        <v>1309</v>
      </c>
      <c r="I21" s="0" t="n">
        <v>1254</v>
      </c>
      <c r="J21" s="0" t="n">
        <v>1042</v>
      </c>
      <c r="K21" s="0" t="n">
        <v>847</v>
      </c>
      <c r="L21" s="0" t="n">
        <v>784</v>
      </c>
      <c r="M21" s="0" t="n">
        <v>578</v>
      </c>
      <c r="N21" s="0" t="n">
        <v>489</v>
      </c>
      <c r="O21" s="0" t="n">
        <v>458</v>
      </c>
      <c r="P21" s="0" t="n">
        <v>409</v>
      </c>
      <c r="Q21" s="0" t="n">
        <v>268</v>
      </c>
      <c r="R21" s="0" t="n">
        <v>187</v>
      </c>
      <c r="S21" s="0" t="n">
        <v>95</v>
      </c>
      <c r="T21" s="0" t="n">
        <v>37</v>
      </c>
      <c r="U21" s="0" t="n">
        <v>16</v>
      </c>
      <c r="V21" s="0" t="n">
        <v>2</v>
      </c>
      <c r="W21" s="0" t="n">
        <v>12</v>
      </c>
      <c r="X21" s="0" t="n">
        <v>1767</v>
      </c>
      <c r="Y21" s="0" t="n">
        <v>1812</v>
      </c>
      <c r="Z21" s="0" t="n">
        <v>1862</v>
      </c>
      <c r="AA21" s="0" t="n">
        <v>1795</v>
      </c>
      <c r="AB21" s="0" t="n">
        <v>1588</v>
      </c>
      <c r="AC21" s="0" t="n">
        <v>1462</v>
      </c>
      <c r="AD21" s="0" t="n">
        <v>1481</v>
      </c>
      <c r="AE21" s="0" t="n">
        <v>1413</v>
      </c>
      <c r="AF21" s="0" t="n">
        <v>1194</v>
      </c>
      <c r="AG21" s="0" t="n">
        <v>954</v>
      </c>
      <c r="AH21" s="0" t="n">
        <v>821</v>
      </c>
      <c r="AI21" s="0" t="n">
        <v>716</v>
      </c>
      <c r="AJ21" s="0" t="n">
        <v>551</v>
      </c>
      <c r="AK21" s="0" t="n">
        <v>435</v>
      </c>
      <c r="AL21" s="0" t="n">
        <v>410</v>
      </c>
      <c r="AM21" s="0" t="n">
        <v>271</v>
      </c>
      <c r="AN21" s="0" t="n">
        <v>210</v>
      </c>
      <c r="AO21" s="0" t="n">
        <v>103</v>
      </c>
      <c r="AP21" s="0" t="n">
        <v>35</v>
      </c>
      <c r="AQ21" s="0" t="n">
        <v>19</v>
      </c>
      <c r="AR21" s="0" t="n">
        <v>9</v>
      </c>
      <c r="AS21" s="0" t="n">
        <v>15</v>
      </c>
    </row>
    <row r="22" customFormat="false" ht="12.75" hidden="false" customHeight="false" outlineLevel="0" collapsed="false">
      <c r="A22" s="0" t="s">
        <v>46</v>
      </c>
      <c r="B22" s="0" t="n">
        <v>2561</v>
      </c>
      <c r="C22" s="0" t="n">
        <v>2595</v>
      </c>
      <c r="D22" s="0" t="n">
        <v>2980</v>
      </c>
      <c r="E22" s="0" t="n">
        <v>2613</v>
      </c>
      <c r="F22" s="0" t="n">
        <v>1654</v>
      </c>
      <c r="G22" s="0" t="n">
        <v>1387</v>
      </c>
      <c r="H22" s="0" t="n">
        <v>1367</v>
      </c>
      <c r="I22" s="0" t="n">
        <v>1366</v>
      </c>
      <c r="J22" s="0" t="n">
        <v>1199</v>
      </c>
      <c r="K22" s="0" t="n">
        <v>1053</v>
      </c>
      <c r="L22" s="0" t="n">
        <v>934</v>
      </c>
      <c r="M22" s="0" t="n">
        <v>794</v>
      </c>
      <c r="N22" s="0" t="n">
        <v>702</v>
      </c>
      <c r="O22" s="0" t="n">
        <v>643</v>
      </c>
      <c r="P22" s="0" t="n">
        <v>606</v>
      </c>
      <c r="Q22" s="0" t="n">
        <v>448</v>
      </c>
      <c r="R22" s="0" t="n">
        <v>303</v>
      </c>
      <c r="S22" s="0" t="n">
        <v>209</v>
      </c>
      <c r="T22" s="0" t="n">
        <v>69</v>
      </c>
      <c r="U22" s="0" t="n">
        <v>22</v>
      </c>
      <c r="V22" s="0" t="n">
        <v>4</v>
      </c>
      <c r="W22" s="0" t="n">
        <v>46</v>
      </c>
      <c r="X22" s="0" t="n">
        <v>2569</v>
      </c>
      <c r="Y22" s="0" t="n">
        <v>2600</v>
      </c>
      <c r="Z22" s="0" t="n">
        <v>2957</v>
      </c>
      <c r="AA22" s="0" t="n">
        <v>3102</v>
      </c>
      <c r="AB22" s="0" t="n">
        <v>2662</v>
      </c>
      <c r="AC22" s="0" t="n">
        <v>1997</v>
      </c>
      <c r="AD22" s="0" t="n">
        <v>1736</v>
      </c>
      <c r="AE22" s="0" t="n">
        <v>1709</v>
      </c>
      <c r="AF22" s="0" t="n">
        <v>1485</v>
      </c>
      <c r="AG22" s="0" t="n">
        <v>1264</v>
      </c>
      <c r="AH22" s="0" t="n">
        <v>1120</v>
      </c>
      <c r="AI22" s="0" t="n">
        <v>894</v>
      </c>
      <c r="AJ22" s="0" t="n">
        <v>726</v>
      </c>
      <c r="AK22" s="0" t="n">
        <v>651</v>
      </c>
      <c r="AL22" s="0" t="n">
        <v>650</v>
      </c>
      <c r="AM22" s="0" t="n">
        <v>447</v>
      </c>
      <c r="AN22" s="0" t="n">
        <v>335</v>
      </c>
      <c r="AO22" s="0" t="n">
        <v>187</v>
      </c>
      <c r="AP22" s="0" t="n">
        <v>84</v>
      </c>
      <c r="AQ22" s="0" t="n">
        <v>44</v>
      </c>
      <c r="AR22" s="0" t="n">
        <v>8</v>
      </c>
      <c r="AS22" s="0" t="n">
        <v>50</v>
      </c>
    </row>
    <row r="23" customFormat="false" ht="12.75" hidden="false" customHeight="false" outlineLevel="0" collapsed="false">
      <c r="A23" s="0" t="s">
        <v>48</v>
      </c>
      <c r="B23" s="0" t="n">
        <v>71812</v>
      </c>
      <c r="C23" s="0" t="n">
        <v>77226</v>
      </c>
      <c r="D23" s="0" t="n">
        <v>76059</v>
      </c>
      <c r="E23" s="0" t="n">
        <v>73696</v>
      </c>
      <c r="F23" s="0" t="n">
        <v>64073</v>
      </c>
      <c r="G23" s="0" t="n">
        <v>57923</v>
      </c>
      <c r="H23" s="0" t="n">
        <v>53929</v>
      </c>
      <c r="I23" s="0" t="n">
        <v>51553</v>
      </c>
      <c r="J23" s="0" t="n">
        <v>42911</v>
      </c>
      <c r="K23" s="0" t="n">
        <v>33719</v>
      </c>
      <c r="L23" s="0" t="n">
        <v>28000</v>
      </c>
      <c r="M23" s="0" t="n">
        <v>20526</v>
      </c>
      <c r="N23" s="0" t="n">
        <v>16114</v>
      </c>
      <c r="O23" s="0" t="n">
        <v>11003</v>
      </c>
      <c r="P23" s="0" t="n">
        <v>7809</v>
      </c>
      <c r="Q23" s="0" t="n">
        <v>5034</v>
      </c>
      <c r="R23" s="0" t="n">
        <v>3379</v>
      </c>
      <c r="S23" s="0" t="n">
        <v>1781</v>
      </c>
      <c r="T23" s="0" t="n">
        <v>639</v>
      </c>
      <c r="U23" s="0" t="n">
        <v>196</v>
      </c>
      <c r="V23" s="0" t="n">
        <v>35</v>
      </c>
      <c r="W23" s="0" t="n">
        <v>4364</v>
      </c>
      <c r="X23" s="0" t="n">
        <v>69569</v>
      </c>
      <c r="Y23" s="0" t="n">
        <v>74907</v>
      </c>
      <c r="Z23" s="0" t="n">
        <v>73095</v>
      </c>
      <c r="AA23" s="0" t="n">
        <v>74306</v>
      </c>
      <c r="AB23" s="0" t="n">
        <v>67372</v>
      </c>
      <c r="AC23" s="0" t="n">
        <v>62531</v>
      </c>
      <c r="AD23" s="0" t="n">
        <v>59525</v>
      </c>
      <c r="AE23" s="0" t="n">
        <v>56656</v>
      </c>
      <c r="AF23" s="0" t="n">
        <v>46732</v>
      </c>
      <c r="AG23" s="0" t="n">
        <v>37473</v>
      </c>
      <c r="AH23" s="0" t="n">
        <v>30946</v>
      </c>
      <c r="AI23" s="0" t="n">
        <v>22782</v>
      </c>
      <c r="AJ23" s="0" t="n">
        <v>17942</v>
      </c>
      <c r="AK23" s="0" t="n">
        <v>12425</v>
      </c>
      <c r="AL23" s="0" t="n">
        <v>9305</v>
      </c>
      <c r="AM23" s="0" t="n">
        <v>6291</v>
      </c>
      <c r="AN23" s="0" t="n">
        <v>4422</v>
      </c>
      <c r="AO23" s="0" t="n">
        <v>2588</v>
      </c>
      <c r="AP23" s="0" t="n">
        <v>979</v>
      </c>
      <c r="AQ23" s="0" t="n">
        <v>392</v>
      </c>
      <c r="AR23" s="0" t="n">
        <v>85</v>
      </c>
      <c r="AS23" s="0" t="n">
        <v>4376</v>
      </c>
    </row>
    <row r="24" customFormat="false" ht="12.75" hidden="false" customHeight="false" outlineLevel="0" collapsed="false">
      <c r="A24" s="0" t="s">
        <v>49</v>
      </c>
      <c r="B24" s="0" t="n">
        <v>1970</v>
      </c>
      <c r="C24" s="0" t="n">
        <v>2224</v>
      </c>
      <c r="D24" s="0" t="n">
        <v>2223</v>
      </c>
      <c r="E24" s="0" t="n">
        <v>2057</v>
      </c>
      <c r="F24" s="0" t="n">
        <v>1846</v>
      </c>
      <c r="G24" s="0" t="n">
        <v>1663</v>
      </c>
      <c r="H24" s="0" t="n">
        <v>1721</v>
      </c>
      <c r="I24" s="0" t="n">
        <v>1845</v>
      </c>
      <c r="J24" s="0" t="n">
        <v>1446</v>
      </c>
      <c r="K24" s="0" t="n">
        <v>1247</v>
      </c>
      <c r="L24" s="0" t="n">
        <v>1043</v>
      </c>
      <c r="M24" s="0" t="n">
        <v>872</v>
      </c>
      <c r="N24" s="0" t="n">
        <v>753</v>
      </c>
      <c r="O24" s="0" t="n">
        <v>587</v>
      </c>
      <c r="P24" s="0" t="n">
        <v>553</v>
      </c>
      <c r="Q24" s="0" t="n">
        <v>420</v>
      </c>
      <c r="R24" s="0" t="n">
        <v>280</v>
      </c>
      <c r="S24" s="0" t="n">
        <v>166</v>
      </c>
      <c r="T24" s="0" t="n">
        <v>48</v>
      </c>
      <c r="U24" s="0" t="n">
        <v>20</v>
      </c>
      <c r="V24" s="0" t="n">
        <v>3</v>
      </c>
      <c r="W24" s="0" t="n">
        <v>295</v>
      </c>
      <c r="X24" s="0" t="n">
        <v>2008</v>
      </c>
      <c r="Y24" s="0" t="n">
        <v>2138</v>
      </c>
      <c r="Z24" s="0" t="n">
        <v>2104</v>
      </c>
      <c r="AA24" s="0" t="n">
        <v>2262</v>
      </c>
      <c r="AB24" s="0" t="n">
        <v>2113</v>
      </c>
      <c r="AC24" s="0" t="n">
        <v>2019</v>
      </c>
      <c r="AD24" s="0" t="n">
        <v>2030</v>
      </c>
      <c r="AE24" s="0" t="n">
        <v>2121</v>
      </c>
      <c r="AF24" s="0" t="n">
        <v>1768</v>
      </c>
      <c r="AG24" s="0" t="n">
        <v>1482</v>
      </c>
      <c r="AH24" s="0" t="n">
        <v>1295</v>
      </c>
      <c r="AI24" s="0" t="n">
        <v>1034</v>
      </c>
      <c r="AJ24" s="0" t="n">
        <v>948</v>
      </c>
      <c r="AK24" s="0" t="n">
        <v>715</v>
      </c>
      <c r="AL24" s="0" t="n">
        <v>597</v>
      </c>
      <c r="AM24" s="0" t="n">
        <v>481</v>
      </c>
      <c r="AN24" s="0" t="n">
        <v>365</v>
      </c>
      <c r="AO24" s="0" t="n">
        <v>200</v>
      </c>
      <c r="AP24" s="0" t="n">
        <v>75</v>
      </c>
      <c r="AQ24" s="0" t="n">
        <v>24</v>
      </c>
      <c r="AR24" s="0" t="n">
        <v>5</v>
      </c>
      <c r="AS24" s="0" t="n">
        <v>298</v>
      </c>
    </row>
    <row r="25" customFormat="false" ht="12.75" hidden="false" customHeight="false" outlineLevel="0" collapsed="false">
      <c r="A25" s="0" t="s">
        <v>50</v>
      </c>
      <c r="B25" s="0" t="n">
        <v>1235</v>
      </c>
      <c r="C25" s="0" t="n">
        <v>1383</v>
      </c>
      <c r="D25" s="0" t="n">
        <v>1417</v>
      </c>
      <c r="E25" s="0" t="n">
        <v>1347</v>
      </c>
      <c r="F25" s="0" t="n">
        <v>885</v>
      </c>
      <c r="G25" s="0" t="n">
        <v>638</v>
      </c>
      <c r="H25" s="0" t="n">
        <v>608</v>
      </c>
      <c r="I25" s="0" t="n">
        <v>616</v>
      </c>
      <c r="J25" s="0" t="n">
        <v>501</v>
      </c>
      <c r="K25" s="0" t="n">
        <v>434</v>
      </c>
      <c r="L25" s="0" t="n">
        <v>393</v>
      </c>
      <c r="M25" s="0" t="n">
        <v>337</v>
      </c>
      <c r="N25" s="0" t="n">
        <v>259</v>
      </c>
      <c r="O25" s="0" t="n">
        <v>231</v>
      </c>
      <c r="P25" s="0" t="n">
        <v>202</v>
      </c>
      <c r="Q25" s="0" t="n">
        <v>152</v>
      </c>
      <c r="R25" s="0" t="n">
        <v>109</v>
      </c>
      <c r="S25" s="0" t="n">
        <v>80</v>
      </c>
      <c r="T25" s="0" t="n">
        <v>22</v>
      </c>
      <c r="U25" s="0" t="n">
        <v>9</v>
      </c>
      <c r="V25" s="0" t="n">
        <v>0</v>
      </c>
      <c r="W25" s="0" t="n">
        <v>12</v>
      </c>
      <c r="X25" s="0" t="n">
        <v>1248</v>
      </c>
      <c r="Y25" s="0" t="n">
        <v>1403</v>
      </c>
      <c r="Z25" s="0" t="n">
        <v>1415</v>
      </c>
      <c r="AA25" s="0" t="n">
        <v>1431</v>
      </c>
      <c r="AB25" s="0" t="n">
        <v>1106</v>
      </c>
      <c r="AC25" s="0" t="n">
        <v>886</v>
      </c>
      <c r="AD25" s="0" t="n">
        <v>750</v>
      </c>
      <c r="AE25" s="0" t="n">
        <v>622</v>
      </c>
      <c r="AF25" s="0" t="n">
        <v>578</v>
      </c>
      <c r="AG25" s="0" t="n">
        <v>480</v>
      </c>
      <c r="AH25" s="0" t="n">
        <v>402</v>
      </c>
      <c r="AI25" s="0" t="n">
        <v>324</v>
      </c>
      <c r="AJ25" s="0" t="n">
        <v>325</v>
      </c>
      <c r="AK25" s="0" t="n">
        <v>234</v>
      </c>
      <c r="AL25" s="0" t="n">
        <v>206</v>
      </c>
      <c r="AM25" s="0" t="n">
        <v>152</v>
      </c>
      <c r="AN25" s="0" t="n">
        <v>127</v>
      </c>
      <c r="AO25" s="0" t="n">
        <v>71</v>
      </c>
      <c r="AP25" s="0" t="n">
        <v>26</v>
      </c>
      <c r="AQ25" s="0" t="n">
        <v>10</v>
      </c>
      <c r="AR25" s="0" t="n">
        <v>3</v>
      </c>
      <c r="AS25" s="0" t="n">
        <v>14</v>
      </c>
    </row>
    <row r="26" customFormat="false" ht="12.75" hidden="false" customHeight="false" outlineLevel="0" collapsed="false">
      <c r="A26" s="0" t="s">
        <v>51</v>
      </c>
      <c r="B26" s="0" t="n">
        <v>7484</v>
      </c>
      <c r="C26" s="0" t="n">
        <v>7660</v>
      </c>
      <c r="D26" s="0" t="n">
        <v>8168</v>
      </c>
      <c r="E26" s="0" t="n">
        <v>7666</v>
      </c>
      <c r="F26" s="0" t="n">
        <v>5889</v>
      </c>
      <c r="G26" s="0" t="n">
        <v>4535</v>
      </c>
      <c r="H26" s="0" t="n">
        <v>4643</v>
      </c>
      <c r="I26" s="0" t="n">
        <v>4519</v>
      </c>
      <c r="J26" s="0" t="n">
        <v>3730</v>
      </c>
      <c r="K26" s="0" t="n">
        <v>3133</v>
      </c>
      <c r="L26" s="0" t="n">
        <v>2784</v>
      </c>
      <c r="M26" s="0" t="n">
        <v>2256</v>
      </c>
      <c r="N26" s="0" t="n">
        <v>2175</v>
      </c>
      <c r="O26" s="0" t="n">
        <v>1722</v>
      </c>
      <c r="P26" s="0" t="n">
        <v>1540</v>
      </c>
      <c r="Q26" s="0" t="n">
        <v>1047</v>
      </c>
      <c r="R26" s="0" t="n">
        <v>765</v>
      </c>
      <c r="S26" s="0" t="n">
        <v>457</v>
      </c>
      <c r="T26" s="0" t="n">
        <v>176</v>
      </c>
      <c r="U26" s="0" t="n">
        <v>64</v>
      </c>
      <c r="V26" s="0" t="n">
        <v>8</v>
      </c>
      <c r="W26" s="0" t="n">
        <v>130</v>
      </c>
      <c r="X26" s="0" t="n">
        <v>7227</v>
      </c>
      <c r="Y26" s="0" t="n">
        <v>7565</v>
      </c>
      <c r="Z26" s="0" t="n">
        <v>8035</v>
      </c>
      <c r="AA26" s="0" t="n">
        <v>8097</v>
      </c>
      <c r="AB26" s="0" t="n">
        <v>7442</v>
      </c>
      <c r="AC26" s="0" t="n">
        <v>5922</v>
      </c>
      <c r="AD26" s="0" t="n">
        <v>5839</v>
      </c>
      <c r="AE26" s="0" t="n">
        <v>5534</v>
      </c>
      <c r="AF26" s="0" t="n">
        <v>4591</v>
      </c>
      <c r="AG26" s="0" t="n">
        <v>3893</v>
      </c>
      <c r="AH26" s="0" t="n">
        <v>3315</v>
      </c>
      <c r="AI26" s="0" t="n">
        <v>2765</v>
      </c>
      <c r="AJ26" s="0" t="n">
        <v>2492</v>
      </c>
      <c r="AK26" s="0" t="n">
        <v>1935</v>
      </c>
      <c r="AL26" s="0" t="n">
        <v>1736</v>
      </c>
      <c r="AM26" s="0" t="n">
        <v>1158</v>
      </c>
      <c r="AN26" s="0" t="n">
        <v>888</v>
      </c>
      <c r="AO26" s="0" t="n">
        <v>491</v>
      </c>
      <c r="AP26" s="0" t="n">
        <v>209</v>
      </c>
      <c r="AQ26" s="0" t="n">
        <v>92</v>
      </c>
      <c r="AR26" s="0" t="n">
        <v>16</v>
      </c>
      <c r="AS26" s="0" t="n">
        <v>143</v>
      </c>
    </row>
    <row r="27" customFormat="false" ht="12.75" hidden="false" customHeight="false" outlineLevel="0" collapsed="false">
      <c r="A27" s="0" t="s">
        <v>52</v>
      </c>
      <c r="B27" s="0" t="n">
        <v>538</v>
      </c>
      <c r="C27" s="0" t="n">
        <v>510</v>
      </c>
      <c r="D27" s="0" t="n">
        <v>571</v>
      </c>
      <c r="E27" s="0" t="n">
        <v>485</v>
      </c>
      <c r="F27" s="0" t="n">
        <v>406</v>
      </c>
      <c r="G27" s="0" t="n">
        <v>364</v>
      </c>
      <c r="H27" s="0" t="n">
        <v>338</v>
      </c>
      <c r="I27" s="0" t="n">
        <v>330</v>
      </c>
      <c r="J27" s="0" t="n">
        <v>303</v>
      </c>
      <c r="K27" s="0" t="n">
        <v>248</v>
      </c>
      <c r="L27" s="0" t="n">
        <v>217</v>
      </c>
      <c r="M27" s="0" t="n">
        <v>188</v>
      </c>
      <c r="N27" s="0" t="n">
        <v>179</v>
      </c>
      <c r="O27" s="0" t="n">
        <v>144</v>
      </c>
      <c r="P27" s="0" t="n">
        <v>134</v>
      </c>
      <c r="Q27" s="0" t="n">
        <v>88</v>
      </c>
      <c r="R27" s="0" t="n">
        <v>76</v>
      </c>
      <c r="S27" s="0" t="n">
        <v>46</v>
      </c>
      <c r="T27" s="0" t="n">
        <v>18</v>
      </c>
      <c r="U27" s="0" t="n">
        <v>7</v>
      </c>
      <c r="V27" s="0" t="n">
        <v>2</v>
      </c>
      <c r="W27" s="0" t="n">
        <v>9</v>
      </c>
      <c r="X27" s="0" t="n">
        <v>533</v>
      </c>
      <c r="Y27" s="0" t="n">
        <v>520</v>
      </c>
      <c r="Z27" s="0" t="n">
        <v>569</v>
      </c>
      <c r="AA27" s="0" t="n">
        <v>584</v>
      </c>
      <c r="AB27" s="0" t="n">
        <v>514</v>
      </c>
      <c r="AC27" s="0" t="n">
        <v>465</v>
      </c>
      <c r="AD27" s="0" t="n">
        <v>470</v>
      </c>
      <c r="AE27" s="0" t="n">
        <v>404</v>
      </c>
      <c r="AF27" s="0" t="n">
        <v>360</v>
      </c>
      <c r="AG27" s="0" t="n">
        <v>288</v>
      </c>
      <c r="AH27" s="0" t="n">
        <v>261</v>
      </c>
      <c r="AI27" s="0" t="n">
        <v>232</v>
      </c>
      <c r="AJ27" s="0" t="n">
        <v>185</v>
      </c>
      <c r="AK27" s="0" t="n">
        <v>171</v>
      </c>
      <c r="AL27" s="0" t="n">
        <v>158</v>
      </c>
      <c r="AM27" s="0" t="n">
        <v>90</v>
      </c>
      <c r="AN27" s="0" t="n">
        <v>85</v>
      </c>
      <c r="AO27" s="0" t="n">
        <v>38</v>
      </c>
      <c r="AP27" s="0" t="n">
        <v>18</v>
      </c>
      <c r="AQ27" s="0" t="n">
        <v>11</v>
      </c>
      <c r="AR27" s="0" t="n">
        <v>1</v>
      </c>
      <c r="AS27" s="0" t="n">
        <v>11</v>
      </c>
    </row>
    <row r="28" customFormat="false" ht="12.75" hidden="false" customHeight="false" outlineLevel="0" collapsed="false">
      <c r="A28" s="0" t="s">
        <v>53</v>
      </c>
      <c r="B28" s="0" t="n">
        <v>4002</v>
      </c>
      <c r="C28" s="0" t="n">
        <v>4141</v>
      </c>
      <c r="D28" s="0" t="n">
        <v>3928</v>
      </c>
      <c r="E28" s="0" t="n">
        <v>3626</v>
      </c>
      <c r="F28" s="0" t="n">
        <v>3124</v>
      </c>
      <c r="G28" s="0" t="n">
        <v>2852</v>
      </c>
      <c r="H28" s="0" t="n">
        <v>2704</v>
      </c>
      <c r="I28" s="0" t="n">
        <v>2257</v>
      </c>
      <c r="J28" s="0" t="n">
        <v>1736</v>
      </c>
      <c r="K28" s="0" t="n">
        <v>1353</v>
      </c>
      <c r="L28" s="0" t="n">
        <v>1032</v>
      </c>
      <c r="M28" s="0" t="n">
        <v>825</v>
      </c>
      <c r="N28" s="0" t="n">
        <v>639</v>
      </c>
      <c r="O28" s="0" t="n">
        <v>510</v>
      </c>
      <c r="P28" s="0" t="n">
        <v>348</v>
      </c>
      <c r="Q28" s="0" t="n">
        <v>276</v>
      </c>
      <c r="R28" s="0" t="n">
        <v>185</v>
      </c>
      <c r="S28" s="0" t="n">
        <v>94</v>
      </c>
      <c r="T28" s="0" t="n">
        <v>34</v>
      </c>
      <c r="U28" s="0" t="n">
        <v>18</v>
      </c>
      <c r="V28" s="0" t="n">
        <v>4</v>
      </c>
      <c r="W28" s="0" t="n">
        <v>94</v>
      </c>
      <c r="X28" s="0" t="n">
        <v>3891</v>
      </c>
      <c r="Y28" s="0" t="n">
        <v>4003</v>
      </c>
      <c r="Z28" s="0" t="n">
        <v>3840</v>
      </c>
      <c r="AA28" s="0" t="n">
        <v>3641</v>
      </c>
      <c r="AB28" s="0" t="n">
        <v>3353</v>
      </c>
      <c r="AC28" s="0" t="n">
        <v>3260</v>
      </c>
      <c r="AD28" s="0" t="n">
        <v>2897</v>
      </c>
      <c r="AE28" s="0" t="n">
        <v>2396</v>
      </c>
      <c r="AF28" s="0" t="n">
        <v>1852</v>
      </c>
      <c r="AG28" s="0" t="n">
        <v>1482</v>
      </c>
      <c r="AH28" s="0" t="n">
        <v>1138</v>
      </c>
      <c r="AI28" s="0" t="n">
        <v>927</v>
      </c>
      <c r="AJ28" s="0" t="n">
        <v>707</v>
      </c>
      <c r="AK28" s="0" t="n">
        <v>523</v>
      </c>
      <c r="AL28" s="0" t="n">
        <v>389</v>
      </c>
      <c r="AM28" s="0" t="n">
        <v>276</v>
      </c>
      <c r="AN28" s="0" t="n">
        <v>168</v>
      </c>
      <c r="AO28" s="0" t="n">
        <v>112</v>
      </c>
      <c r="AP28" s="0" t="n">
        <v>46</v>
      </c>
      <c r="AQ28" s="0" t="n">
        <v>17</v>
      </c>
      <c r="AR28" s="0" t="n">
        <v>2</v>
      </c>
      <c r="AS28" s="0" t="n">
        <v>93</v>
      </c>
    </row>
    <row r="29" customFormat="false" ht="12.75" hidden="false" customHeight="false" outlineLevel="0" collapsed="false">
      <c r="A29" s="0" t="s">
        <v>54</v>
      </c>
      <c r="B29" s="0" t="n">
        <v>3079</v>
      </c>
      <c r="C29" s="0" t="n">
        <v>3174</v>
      </c>
      <c r="D29" s="0" t="n">
        <v>3212</v>
      </c>
      <c r="E29" s="0" t="n">
        <v>3173</v>
      </c>
      <c r="F29" s="0" t="n">
        <v>2343</v>
      </c>
      <c r="G29" s="0" t="n">
        <v>1877</v>
      </c>
      <c r="H29" s="0" t="n">
        <v>1794</v>
      </c>
      <c r="I29" s="0" t="n">
        <v>1746</v>
      </c>
      <c r="J29" s="0" t="n">
        <v>1366</v>
      </c>
      <c r="K29" s="0" t="n">
        <v>1168</v>
      </c>
      <c r="L29" s="0" t="n">
        <v>1018</v>
      </c>
      <c r="M29" s="0" t="n">
        <v>807</v>
      </c>
      <c r="N29" s="0" t="n">
        <v>682</v>
      </c>
      <c r="O29" s="0" t="n">
        <v>533</v>
      </c>
      <c r="P29" s="0" t="n">
        <v>475</v>
      </c>
      <c r="Q29" s="0" t="n">
        <v>350</v>
      </c>
      <c r="R29" s="0" t="n">
        <v>240</v>
      </c>
      <c r="S29" s="0" t="n">
        <v>137</v>
      </c>
      <c r="T29" s="0" t="n">
        <v>49</v>
      </c>
      <c r="U29" s="0" t="n">
        <v>21</v>
      </c>
      <c r="V29" s="0" t="n">
        <v>4</v>
      </c>
      <c r="W29" s="0" t="n">
        <v>26</v>
      </c>
      <c r="X29" s="0" t="n">
        <v>2925</v>
      </c>
      <c r="Y29" s="0" t="n">
        <v>3138</v>
      </c>
      <c r="Z29" s="0" t="n">
        <v>3244</v>
      </c>
      <c r="AA29" s="0" t="n">
        <v>3210</v>
      </c>
      <c r="AB29" s="0" t="n">
        <v>2832</v>
      </c>
      <c r="AC29" s="0" t="n">
        <v>2301</v>
      </c>
      <c r="AD29" s="0" t="n">
        <v>2104</v>
      </c>
      <c r="AE29" s="0" t="n">
        <v>1877</v>
      </c>
      <c r="AF29" s="0" t="n">
        <v>1575</v>
      </c>
      <c r="AG29" s="0" t="n">
        <v>1327</v>
      </c>
      <c r="AH29" s="0" t="n">
        <v>1090</v>
      </c>
      <c r="AI29" s="0" t="n">
        <v>901</v>
      </c>
      <c r="AJ29" s="0" t="n">
        <v>757</v>
      </c>
      <c r="AK29" s="0" t="n">
        <v>602</v>
      </c>
      <c r="AL29" s="0" t="n">
        <v>525</v>
      </c>
      <c r="AM29" s="0" t="n">
        <v>402</v>
      </c>
      <c r="AN29" s="0" t="n">
        <v>286</v>
      </c>
      <c r="AO29" s="0" t="n">
        <v>151</v>
      </c>
      <c r="AP29" s="0" t="n">
        <v>73</v>
      </c>
      <c r="AQ29" s="0" t="n">
        <v>27</v>
      </c>
      <c r="AR29" s="0" t="n">
        <v>5</v>
      </c>
      <c r="AS29" s="0" t="n">
        <v>29</v>
      </c>
    </row>
    <row r="30" customFormat="false" ht="12.75" hidden="false" customHeight="false" outlineLevel="0" collapsed="false">
      <c r="A30" s="0" t="s">
        <v>55</v>
      </c>
      <c r="B30" s="0" t="n">
        <v>11717</v>
      </c>
      <c r="C30" s="0" t="n">
        <v>12539</v>
      </c>
      <c r="D30" s="0" t="n">
        <v>12795</v>
      </c>
      <c r="E30" s="0" t="n">
        <v>12625</v>
      </c>
      <c r="F30" s="0" t="n">
        <v>11160</v>
      </c>
      <c r="G30" s="0" t="n">
        <v>9269</v>
      </c>
      <c r="H30" s="0" t="n">
        <v>9337</v>
      </c>
      <c r="I30" s="0" t="n">
        <v>9260</v>
      </c>
      <c r="J30" s="0" t="n">
        <v>8007</v>
      </c>
      <c r="K30" s="0" t="n">
        <v>6863</v>
      </c>
      <c r="L30" s="0" t="n">
        <v>5793</v>
      </c>
      <c r="M30" s="0" t="n">
        <v>4708</v>
      </c>
      <c r="N30" s="0" t="n">
        <v>3570</v>
      </c>
      <c r="O30" s="0" t="n">
        <v>2737</v>
      </c>
      <c r="P30" s="0" t="n">
        <v>2134</v>
      </c>
      <c r="Q30" s="0" t="n">
        <v>1489</v>
      </c>
      <c r="R30" s="0" t="n">
        <v>868</v>
      </c>
      <c r="S30" s="0" t="n">
        <v>468</v>
      </c>
      <c r="T30" s="0" t="n">
        <v>161</v>
      </c>
      <c r="U30" s="0" t="n">
        <v>72</v>
      </c>
      <c r="V30" s="0" t="n">
        <v>13</v>
      </c>
      <c r="W30" s="0" t="n">
        <v>769</v>
      </c>
      <c r="X30" s="0" t="n">
        <v>11365</v>
      </c>
      <c r="Y30" s="0" t="n">
        <v>12078</v>
      </c>
      <c r="Z30" s="0" t="n">
        <v>12433</v>
      </c>
      <c r="AA30" s="0" t="n">
        <v>12429</v>
      </c>
      <c r="AB30" s="0" t="n">
        <v>11807</v>
      </c>
      <c r="AC30" s="0" t="n">
        <v>10654</v>
      </c>
      <c r="AD30" s="0" t="n">
        <v>10779</v>
      </c>
      <c r="AE30" s="0" t="n">
        <v>10483</v>
      </c>
      <c r="AF30" s="0" t="n">
        <v>9146</v>
      </c>
      <c r="AG30" s="0" t="n">
        <v>7712</v>
      </c>
      <c r="AH30" s="0" t="n">
        <v>6625</v>
      </c>
      <c r="AI30" s="0" t="n">
        <v>5114</v>
      </c>
      <c r="AJ30" s="0" t="n">
        <v>4048</v>
      </c>
      <c r="AK30" s="0" t="n">
        <v>2985</v>
      </c>
      <c r="AL30" s="0" t="n">
        <v>2352</v>
      </c>
      <c r="AM30" s="0" t="n">
        <v>1482</v>
      </c>
      <c r="AN30" s="0" t="n">
        <v>1095</v>
      </c>
      <c r="AO30" s="0" t="n">
        <v>646</v>
      </c>
      <c r="AP30" s="0" t="n">
        <v>220</v>
      </c>
      <c r="AQ30" s="0" t="n">
        <v>104</v>
      </c>
      <c r="AR30" s="0" t="n">
        <v>31</v>
      </c>
      <c r="AS30" s="0" t="n">
        <v>790</v>
      </c>
    </row>
    <row r="31" customFormat="false" ht="12.75" hidden="false" customHeight="false" outlineLevel="0" collapsed="false">
      <c r="A31" s="0" t="s">
        <v>56</v>
      </c>
      <c r="B31" s="0" t="n">
        <v>4315</v>
      </c>
      <c r="C31" s="0" t="n">
        <v>4512</v>
      </c>
      <c r="D31" s="0" t="n">
        <v>4767</v>
      </c>
      <c r="E31" s="0" t="n">
        <v>4595</v>
      </c>
      <c r="F31" s="0" t="n">
        <v>3711</v>
      </c>
      <c r="G31" s="0" t="n">
        <v>2899</v>
      </c>
      <c r="H31" s="0" t="n">
        <v>2937</v>
      </c>
      <c r="I31" s="0" t="n">
        <v>3058</v>
      </c>
      <c r="J31" s="0" t="n">
        <v>2592</v>
      </c>
      <c r="K31" s="0" t="n">
        <v>2301</v>
      </c>
      <c r="L31" s="0" t="n">
        <v>2007</v>
      </c>
      <c r="M31" s="0" t="n">
        <v>1707</v>
      </c>
      <c r="N31" s="0" t="n">
        <v>1568</v>
      </c>
      <c r="O31" s="0" t="n">
        <v>1317</v>
      </c>
      <c r="P31" s="0" t="n">
        <v>1271</v>
      </c>
      <c r="Q31" s="0" t="n">
        <v>964</v>
      </c>
      <c r="R31" s="0" t="n">
        <v>651</v>
      </c>
      <c r="S31" s="0" t="n">
        <v>362</v>
      </c>
      <c r="T31" s="0" t="n">
        <v>140</v>
      </c>
      <c r="U31" s="0" t="n">
        <v>63</v>
      </c>
      <c r="V31" s="0" t="n">
        <v>7</v>
      </c>
      <c r="W31" s="0" t="n">
        <v>141</v>
      </c>
      <c r="X31" s="0" t="n">
        <v>4270</v>
      </c>
      <c r="Y31" s="0" t="n">
        <v>4301</v>
      </c>
      <c r="Z31" s="0" t="n">
        <v>4629</v>
      </c>
      <c r="AA31" s="0" t="n">
        <v>4973</v>
      </c>
      <c r="AB31" s="0" t="n">
        <v>4453</v>
      </c>
      <c r="AC31" s="0" t="n">
        <v>3596</v>
      </c>
      <c r="AD31" s="0" t="n">
        <v>3646</v>
      </c>
      <c r="AE31" s="0" t="n">
        <v>3552</v>
      </c>
      <c r="AF31" s="0" t="n">
        <v>3247</v>
      </c>
      <c r="AG31" s="0" t="n">
        <v>2726</v>
      </c>
      <c r="AH31" s="0" t="n">
        <v>2459</v>
      </c>
      <c r="AI31" s="0" t="n">
        <v>2058</v>
      </c>
      <c r="AJ31" s="0" t="n">
        <v>1773</v>
      </c>
      <c r="AK31" s="0" t="n">
        <v>1481</v>
      </c>
      <c r="AL31" s="0" t="n">
        <v>1393</v>
      </c>
      <c r="AM31" s="0" t="n">
        <v>1016</v>
      </c>
      <c r="AN31" s="0" t="n">
        <v>808</v>
      </c>
      <c r="AO31" s="0" t="n">
        <v>399</v>
      </c>
      <c r="AP31" s="0" t="n">
        <v>174</v>
      </c>
      <c r="AQ31" s="0" t="n">
        <v>60</v>
      </c>
      <c r="AR31" s="0" t="n">
        <v>13</v>
      </c>
      <c r="AS31" s="0" t="n">
        <v>142</v>
      </c>
    </row>
    <row r="32" customFormat="false" ht="12.75" hidden="false" customHeight="false" outlineLevel="0" collapsed="false">
      <c r="A32" s="0" t="s">
        <v>57</v>
      </c>
      <c r="B32" s="0" t="n">
        <v>2030</v>
      </c>
      <c r="C32" s="0" t="n">
        <v>2357</v>
      </c>
      <c r="D32" s="0" t="n">
        <v>2416</v>
      </c>
      <c r="E32" s="0" t="n">
        <v>2151</v>
      </c>
      <c r="F32" s="0" t="n">
        <v>1299</v>
      </c>
      <c r="G32" s="0" t="n">
        <v>1029</v>
      </c>
      <c r="H32" s="0" t="n">
        <v>984</v>
      </c>
      <c r="I32" s="0" t="n">
        <v>902</v>
      </c>
      <c r="J32" s="0" t="n">
        <v>836</v>
      </c>
      <c r="K32" s="0" t="n">
        <v>624</v>
      </c>
      <c r="L32" s="0" t="n">
        <v>551</v>
      </c>
      <c r="M32" s="0" t="n">
        <v>439</v>
      </c>
      <c r="N32" s="0" t="n">
        <v>400</v>
      </c>
      <c r="O32" s="0" t="n">
        <v>329</v>
      </c>
      <c r="P32" s="0" t="n">
        <v>315</v>
      </c>
      <c r="Q32" s="0" t="n">
        <v>263</v>
      </c>
      <c r="R32" s="0" t="n">
        <v>192</v>
      </c>
      <c r="S32" s="0" t="n">
        <v>107</v>
      </c>
      <c r="T32" s="0" t="n">
        <v>29</v>
      </c>
      <c r="U32" s="0" t="n">
        <v>18</v>
      </c>
      <c r="V32" s="0" t="n">
        <v>1</v>
      </c>
      <c r="W32" s="0" t="n">
        <v>14</v>
      </c>
      <c r="X32" s="0" t="n">
        <v>1947</v>
      </c>
      <c r="Y32" s="0" t="n">
        <v>2286</v>
      </c>
      <c r="Z32" s="0" t="n">
        <v>2289</v>
      </c>
      <c r="AA32" s="0" t="n">
        <v>2370</v>
      </c>
      <c r="AB32" s="0" t="n">
        <v>1855</v>
      </c>
      <c r="AC32" s="0" t="n">
        <v>1494</v>
      </c>
      <c r="AD32" s="0" t="n">
        <v>1313</v>
      </c>
      <c r="AE32" s="0" t="n">
        <v>1204</v>
      </c>
      <c r="AF32" s="0" t="n">
        <v>1022</v>
      </c>
      <c r="AG32" s="0" t="n">
        <v>851</v>
      </c>
      <c r="AH32" s="0" t="n">
        <v>730</v>
      </c>
      <c r="AI32" s="0" t="n">
        <v>541</v>
      </c>
      <c r="AJ32" s="0" t="n">
        <v>459</v>
      </c>
      <c r="AK32" s="0" t="n">
        <v>390</v>
      </c>
      <c r="AL32" s="0" t="n">
        <v>373</v>
      </c>
      <c r="AM32" s="0" t="n">
        <v>266</v>
      </c>
      <c r="AN32" s="0" t="n">
        <v>216</v>
      </c>
      <c r="AO32" s="0" t="n">
        <v>130</v>
      </c>
      <c r="AP32" s="0" t="n">
        <v>49</v>
      </c>
      <c r="AQ32" s="0" t="n">
        <v>14</v>
      </c>
      <c r="AR32" s="0" t="n">
        <v>1</v>
      </c>
      <c r="AS32" s="0" t="n">
        <v>17</v>
      </c>
    </row>
    <row r="33" customFormat="false" ht="12.75" hidden="false" customHeight="false" outlineLevel="0" collapsed="false">
      <c r="A33" s="0" t="s">
        <v>58</v>
      </c>
      <c r="B33" s="0" t="n">
        <v>6295</v>
      </c>
      <c r="C33" s="0" t="n">
        <v>6599</v>
      </c>
      <c r="D33" s="0" t="n">
        <v>6524</v>
      </c>
      <c r="E33" s="0" t="n">
        <v>6234</v>
      </c>
      <c r="F33" s="0" t="n">
        <v>4245</v>
      </c>
      <c r="G33" s="0" t="n">
        <v>3218</v>
      </c>
      <c r="H33" s="0" t="n">
        <v>3129</v>
      </c>
      <c r="I33" s="0" t="n">
        <v>2847</v>
      </c>
      <c r="J33" s="0" t="n">
        <v>2395</v>
      </c>
      <c r="K33" s="0" t="n">
        <v>2085</v>
      </c>
      <c r="L33" s="0" t="n">
        <v>1710</v>
      </c>
      <c r="M33" s="0" t="n">
        <v>1495</v>
      </c>
      <c r="N33" s="0" t="n">
        <v>1165</v>
      </c>
      <c r="O33" s="0" t="n">
        <v>967</v>
      </c>
      <c r="P33" s="0" t="n">
        <v>871</v>
      </c>
      <c r="Q33" s="0" t="n">
        <v>651</v>
      </c>
      <c r="R33" s="0" t="n">
        <v>438</v>
      </c>
      <c r="S33" s="0" t="n">
        <v>309</v>
      </c>
      <c r="T33" s="0" t="n">
        <v>82</v>
      </c>
      <c r="U33" s="0" t="n">
        <v>38</v>
      </c>
      <c r="V33" s="0" t="n">
        <v>4</v>
      </c>
      <c r="W33" s="0" t="n">
        <v>39</v>
      </c>
      <c r="X33" s="0" t="n">
        <v>6062</v>
      </c>
      <c r="Y33" s="0" t="n">
        <v>6497</v>
      </c>
      <c r="Z33" s="0" t="n">
        <v>6561</v>
      </c>
      <c r="AA33" s="0" t="n">
        <v>6643</v>
      </c>
      <c r="AB33" s="0" t="n">
        <v>5345</v>
      </c>
      <c r="AC33" s="0" t="n">
        <v>3961</v>
      </c>
      <c r="AD33" s="0" t="n">
        <v>3707</v>
      </c>
      <c r="AE33" s="0" t="n">
        <v>3261</v>
      </c>
      <c r="AF33" s="0" t="n">
        <v>2815</v>
      </c>
      <c r="AG33" s="0" t="n">
        <v>2376</v>
      </c>
      <c r="AH33" s="0" t="n">
        <v>1961</v>
      </c>
      <c r="AI33" s="0" t="n">
        <v>1510</v>
      </c>
      <c r="AJ33" s="0" t="n">
        <v>1245</v>
      </c>
      <c r="AK33" s="0" t="n">
        <v>991</v>
      </c>
      <c r="AL33" s="0" t="n">
        <v>959</v>
      </c>
      <c r="AM33" s="0" t="n">
        <v>679</v>
      </c>
      <c r="AN33" s="0" t="n">
        <v>488</v>
      </c>
      <c r="AO33" s="0" t="n">
        <v>335</v>
      </c>
      <c r="AP33" s="0" t="n">
        <v>111</v>
      </c>
      <c r="AQ33" s="0" t="n">
        <v>49</v>
      </c>
      <c r="AR33" s="0" t="n">
        <v>15</v>
      </c>
      <c r="AS33" s="0" t="n">
        <v>41</v>
      </c>
    </row>
    <row r="34" customFormat="false" ht="12.75" hidden="false" customHeight="false" outlineLevel="0" collapsed="false">
      <c r="A34" s="0" t="s">
        <v>59</v>
      </c>
      <c r="B34" s="0" t="n">
        <v>6062</v>
      </c>
      <c r="C34" s="0" t="n">
        <v>6248</v>
      </c>
      <c r="D34" s="0" t="n">
        <v>6281</v>
      </c>
      <c r="E34" s="0" t="n">
        <v>5897</v>
      </c>
      <c r="F34" s="0" t="n">
        <v>4948</v>
      </c>
      <c r="G34" s="0" t="n">
        <v>4145</v>
      </c>
      <c r="H34" s="0" t="n">
        <v>4039</v>
      </c>
      <c r="I34" s="0" t="n">
        <v>3735</v>
      </c>
      <c r="J34" s="0" t="n">
        <v>2974</v>
      </c>
      <c r="K34" s="0" t="n">
        <v>2406</v>
      </c>
      <c r="L34" s="0" t="n">
        <v>1992</v>
      </c>
      <c r="M34" s="0" t="n">
        <v>1659</v>
      </c>
      <c r="N34" s="0" t="n">
        <v>1274</v>
      </c>
      <c r="O34" s="0" t="n">
        <v>960</v>
      </c>
      <c r="P34" s="0" t="n">
        <v>747</v>
      </c>
      <c r="Q34" s="0" t="n">
        <v>546</v>
      </c>
      <c r="R34" s="0" t="n">
        <v>330</v>
      </c>
      <c r="S34" s="0" t="n">
        <v>217</v>
      </c>
      <c r="T34" s="0" t="n">
        <v>70</v>
      </c>
      <c r="U34" s="0" t="n">
        <v>26</v>
      </c>
      <c r="V34" s="0" t="n">
        <v>7</v>
      </c>
      <c r="W34" s="0" t="n">
        <v>463</v>
      </c>
      <c r="X34" s="0" t="n">
        <v>5878</v>
      </c>
      <c r="Y34" s="0" t="n">
        <v>6172</v>
      </c>
      <c r="Z34" s="0" t="n">
        <v>6188</v>
      </c>
      <c r="AA34" s="0" t="n">
        <v>6008</v>
      </c>
      <c r="AB34" s="0" t="n">
        <v>5444</v>
      </c>
      <c r="AC34" s="0" t="n">
        <v>4732</v>
      </c>
      <c r="AD34" s="0" t="n">
        <v>4635</v>
      </c>
      <c r="AE34" s="0" t="n">
        <v>4060</v>
      </c>
      <c r="AF34" s="0" t="n">
        <v>3265</v>
      </c>
      <c r="AG34" s="0" t="n">
        <v>2678</v>
      </c>
      <c r="AH34" s="0" t="n">
        <v>2348</v>
      </c>
      <c r="AI34" s="0" t="n">
        <v>1768</v>
      </c>
      <c r="AJ34" s="0" t="n">
        <v>1474</v>
      </c>
      <c r="AK34" s="0" t="n">
        <v>1084</v>
      </c>
      <c r="AL34" s="0" t="n">
        <v>885</v>
      </c>
      <c r="AM34" s="0" t="n">
        <v>602</v>
      </c>
      <c r="AN34" s="0" t="n">
        <v>437</v>
      </c>
      <c r="AO34" s="0" t="n">
        <v>258</v>
      </c>
      <c r="AP34" s="0" t="n">
        <v>114</v>
      </c>
      <c r="AQ34" s="0" t="n">
        <v>40</v>
      </c>
      <c r="AR34" s="0" t="n">
        <v>12</v>
      </c>
      <c r="AS34" s="0" t="n">
        <v>462</v>
      </c>
    </row>
    <row r="35" customFormat="false" ht="12.75" hidden="false" customHeight="false" outlineLevel="0" collapsed="false">
      <c r="A35" s="0" t="s">
        <v>60</v>
      </c>
      <c r="B35" s="0" t="n">
        <v>4294</v>
      </c>
      <c r="C35" s="0" t="n">
        <v>4369</v>
      </c>
      <c r="D35" s="0" t="n">
        <v>4205</v>
      </c>
      <c r="E35" s="0" t="n">
        <v>3869</v>
      </c>
      <c r="F35" s="0" t="n">
        <v>2646</v>
      </c>
      <c r="G35" s="0" t="n">
        <v>2522</v>
      </c>
      <c r="H35" s="0" t="n">
        <v>2468</v>
      </c>
      <c r="I35" s="0" t="n">
        <v>2380</v>
      </c>
      <c r="J35" s="0" t="n">
        <v>1912</v>
      </c>
      <c r="K35" s="0" t="n">
        <v>1460</v>
      </c>
      <c r="L35" s="0" t="n">
        <v>1229</v>
      </c>
      <c r="M35" s="0" t="n">
        <v>949</v>
      </c>
      <c r="N35" s="0" t="n">
        <v>661</v>
      </c>
      <c r="O35" s="0" t="n">
        <v>527</v>
      </c>
      <c r="P35" s="0" t="n">
        <v>426</v>
      </c>
      <c r="Q35" s="0" t="n">
        <v>317</v>
      </c>
      <c r="R35" s="0" t="n">
        <v>200</v>
      </c>
      <c r="S35" s="0" t="n">
        <v>122</v>
      </c>
      <c r="T35" s="0" t="n">
        <v>28</v>
      </c>
      <c r="U35" s="0" t="n">
        <v>8</v>
      </c>
      <c r="V35" s="0" t="n">
        <v>3</v>
      </c>
      <c r="W35" s="0" t="n">
        <v>42</v>
      </c>
      <c r="X35" s="0" t="n">
        <v>4189</v>
      </c>
      <c r="Y35" s="0" t="n">
        <v>4228</v>
      </c>
      <c r="Z35" s="0" t="n">
        <v>4221</v>
      </c>
      <c r="AA35" s="0" t="n">
        <v>4021</v>
      </c>
      <c r="AB35" s="0" t="n">
        <v>3454</v>
      </c>
      <c r="AC35" s="0" t="n">
        <v>3099</v>
      </c>
      <c r="AD35" s="0" t="n">
        <v>3024</v>
      </c>
      <c r="AE35" s="0" t="n">
        <v>2696</v>
      </c>
      <c r="AF35" s="0" t="n">
        <v>2139</v>
      </c>
      <c r="AG35" s="0" t="n">
        <v>1661</v>
      </c>
      <c r="AH35" s="0" t="n">
        <v>1366</v>
      </c>
      <c r="AI35" s="0" t="n">
        <v>987</v>
      </c>
      <c r="AJ35" s="0" t="n">
        <v>763</v>
      </c>
      <c r="AK35" s="0" t="n">
        <v>554</v>
      </c>
      <c r="AL35" s="0" t="n">
        <v>486</v>
      </c>
      <c r="AM35" s="0" t="n">
        <v>349</v>
      </c>
      <c r="AN35" s="0" t="n">
        <v>259</v>
      </c>
      <c r="AO35" s="0" t="n">
        <v>145</v>
      </c>
      <c r="AP35" s="0" t="n">
        <v>62</v>
      </c>
      <c r="AQ35" s="0" t="n">
        <v>25</v>
      </c>
      <c r="AR35" s="0" t="n">
        <v>4</v>
      </c>
      <c r="AS35" s="0" t="n">
        <v>42</v>
      </c>
    </row>
    <row r="36" customFormat="false" ht="12.75" hidden="false" customHeight="false" outlineLevel="0" collapsed="false">
      <c r="A36" s="0" t="s">
        <v>61</v>
      </c>
      <c r="B36" s="0" t="n">
        <v>6749</v>
      </c>
      <c r="C36" s="0" t="n">
        <v>7270</v>
      </c>
      <c r="D36" s="0" t="n">
        <v>7240</v>
      </c>
      <c r="E36" s="0" t="n">
        <v>6794</v>
      </c>
      <c r="F36" s="0" t="n">
        <v>4526</v>
      </c>
      <c r="G36" s="0" t="n">
        <v>3598</v>
      </c>
      <c r="H36" s="0" t="n">
        <v>3492</v>
      </c>
      <c r="I36" s="0" t="n">
        <v>3204</v>
      </c>
      <c r="J36" s="0" t="n">
        <v>2566</v>
      </c>
      <c r="K36" s="0" t="n">
        <v>2087</v>
      </c>
      <c r="L36" s="0" t="n">
        <v>1849</v>
      </c>
      <c r="M36" s="0" t="n">
        <v>1445</v>
      </c>
      <c r="N36" s="0" t="n">
        <v>1118</v>
      </c>
      <c r="O36" s="0" t="n">
        <v>796</v>
      </c>
      <c r="P36" s="0" t="n">
        <v>746</v>
      </c>
      <c r="Q36" s="0" t="n">
        <v>537</v>
      </c>
      <c r="R36" s="0" t="n">
        <v>363</v>
      </c>
      <c r="S36" s="0" t="n">
        <v>186</v>
      </c>
      <c r="T36" s="0" t="n">
        <v>56</v>
      </c>
      <c r="U36" s="0" t="n">
        <v>26</v>
      </c>
      <c r="V36" s="0" t="n">
        <v>3</v>
      </c>
      <c r="W36" s="0" t="n">
        <v>75</v>
      </c>
      <c r="X36" s="0" t="n">
        <v>6609</v>
      </c>
      <c r="Y36" s="0" t="n">
        <v>7068</v>
      </c>
      <c r="Z36" s="0" t="n">
        <v>7114</v>
      </c>
      <c r="AA36" s="0" t="n">
        <v>7163</v>
      </c>
      <c r="AB36" s="0" t="n">
        <v>5846</v>
      </c>
      <c r="AC36" s="0" t="n">
        <v>4690</v>
      </c>
      <c r="AD36" s="0" t="n">
        <v>4339</v>
      </c>
      <c r="AE36" s="0" t="n">
        <v>3796</v>
      </c>
      <c r="AF36" s="0" t="n">
        <v>3229</v>
      </c>
      <c r="AG36" s="0" t="n">
        <v>2623</v>
      </c>
      <c r="AH36" s="0" t="n">
        <v>2148</v>
      </c>
      <c r="AI36" s="0" t="n">
        <v>1532</v>
      </c>
      <c r="AJ36" s="0" t="n">
        <v>1286</v>
      </c>
      <c r="AK36" s="0" t="n">
        <v>1008</v>
      </c>
      <c r="AL36" s="0" t="n">
        <v>889</v>
      </c>
      <c r="AM36" s="0" t="n">
        <v>642</v>
      </c>
      <c r="AN36" s="0" t="n">
        <v>446</v>
      </c>
      <c r="AO36" s="0" t="n">
        <v>266</v>
      </c>
      <c r="AP36" s="0" t="n">
        <v>100</v>
      </c>
      <c r="AQ36" s="0" t="n">
        <v>45</v>
      </c>
      <c r="AR36" s="0" t="n">
        <v>11</v>
      </c>
      <c r="AS36" s="0" t="n">
        <v>80</v>
      </c>
    </row>
    <row r="37" customFormat="false" ht="12.75" hidden="false" customHeight="false" outlineLevel="0" collapsed="false">
      <c r="A37" s="0" t="s">
        <v>62</v>
      </c>
      <c r="B37" s="0" t="n">
        <v>287</v>
      </c>
      <c r="C37" s="0" t="n">
        <v>316</v>
      </c>
      <c r="D37" s="0" t="n">
        <v>313</v>
      </c>
      <c r="E37" s="0" t="n">
        <v>276</v>
      </c>
      <c r="F37" s="0" t="n">
        <v>157</v>
      </c>
      <c r="G37" s="0" t="n">
        <v>134</v>
      </c>
      <c r="H37" s="0" t="n">
        <v>129</v>
      </c>
      <c r="I37" s="0" t="n">
        <v>124</v>
      </c>
      <c r="J37" s="0" t="n">
        <v>121</v>
      </c>
      <c r="K37" s="0" t="n">
        <v>115</v>
      </c>
      <c r="L37" s="0" t="n">
        <v>74</v>
      </c>
      <c r="M37" s="0" t="n">
        <v>58</v>
      </c>
      <c r="N37" s="0" t="n">
        <v>60</v>
      </c>
      <c r="O37" s="0" t="n">
        <v>53</v>
      </c>
      <c r="P37" s="0" t="n">
        <v>59</v>
      </c>
      <c r="Q37" s="0" t="n">
        <v>40</v>
      </c>
      <c r="R37" s="0" t="n">
        <v>30</v>
      </c>
      <c r="S37" s="0" t="n">
        <v>23</v>
      </c>
      <c r="T37" s="0" t="n">
        <v>13</v>
      </c>
      <c r="U37" s="0" t="n">
        <v>4</v>
      </c>
      <c r="V37" s="0" t="n">
        <v>0</v>
      </c>
      <c r="W37" s="0" t="n">
        <v>15</v>
      </c>
      <c r="X37" s="0" t="n">
        <v>267</v>
      </c>
      <c r="Y37" s="0" t="n">
        <v>293</v>
      </c>
      <c r="Z37" s="0" t="n">
        <v>305</v>
      </c>
      <c r="AA37" s="0" t="n">
        <v>309</v>
      </c>
      <c r="AB37" s="0" t="n">
        <v>229</v>
      </c>
      <c r="AC37" s="0" t="n">
        <v>168</v>
      </c>
      <c r="AD37" s="0" t="n">
        <v>173</v>
      </c>
      <c r="AE37" s="0" t="n">
        <v>175</v>
      </c>
      <c r="AF37" s="0" t="n">
        <v>137</v>
      </c>
      <c r="AG37" s="0" t="n">
        <v>130</v>
      </c>
      <c r="AH37" s="0" t="n">
        <v>98</v>
      </c>
      <c r="AI37" s="0" t="n">
        <v>72</v>
      </c>
      <c r="AJ37" s="0" t="n">
        <v>88</v>
      </c>
      <c r="AK37" s="0" t="n">
        <v>61</v>
      </c>
      <c r="AL37" s="0" t="n">
        <v>74</v>
      </c>
      <c r="AM37" s="0" t="n">
        <v>49</v>
      </c>
      <c r="AN37" s="0" t="n">
        <v>37</v>
      </c>
      <c r="AO37" s="0" t="n">
        <v>22</v>
      </c>
      <c r="AP37" s="0" t="n">
        <v>12</v>
      </c>
      <c r="AQ37" s="0" t="n">
        <v>2</v>
      </c>
      <c r="AR37" s="0" t="n">
        <v>2</v>
      </c>
      <c r="AS37" s="0" t="n">
        <v>16</v>
      </c>
    </row>
    <row r="38" customFormat="false" ht="12.75" hidden="false" customHeight="false" outlineLevel="0" collapsed="false">
      <c r="A38" s="0" t="s">
        <v>63</v>
      </c>
      <c r="B38" s="0" t="n">
        <v>4333</v>
      </c>
      <c r="C38" s="0" t="n">
        <v>4319</v>
      </c>
      <c r="D38" s="0" t="n">
        <v>4261</v>
      </c>
      <c r="E38" s="0" t="n">
        <v>4110</v>
      </c>
      <c r="F38" s="0" t="n">
        <v>3322</v>
      </c>
      <c r="G38" s="0" t="n">
        <v>2709</v>
      </c>
      <c r="H38" s="0" t="n">
        <v>2647</v>
      </c>
      <c r="I38" s="0" t="n">
        <v>2534</v>
      </c>
      <c r="J38" s="0" t="n">
        <v>2083</v>
      </c>
      <c r="K38" s="0" t="n">
        <v>1697</v>
      </c>
      <c r="L38" s="0" t="n">
        <v>1492</v>
      </c>
      <c r="M38" s="0" t="n">
        <v>1236</v>
      </c>
      <c r="N38" s="0" t="n">
        <v>891</v>
      </c>
      <c r="O38" s="0" t="n">
        <v>666</v>
      </c>
      <c r="P38" s="0" t="n">
        <v>583</v>
      </c>
      <c r="Q38" s="0" t="n">
        <v>425</v>
      </c>
      <c r="R38" s="0" t="n">
        <v>289</v>
      </c>
      <c r="S38" s="0" t="n">
        <v>165</v>
      </c>
      <c r="T38" s="0" t="n">
        <v>43</v>
      </c>
      <c r="U38" s="0" t="n">
        <v>20</v>
      </c>
      <c r="V38" s="0" t="n">
        <v>5</v>
      </c>
      <c r="W38" s="0" t="n">
        <v>91</v>
      </c>
      <c r="X38" s="0" t="n">
        <v>4281</v>
      </c>
      <c r="Y38" s="0" t="n">
        <v>4285</v>
      </c>
      <c r="Z38" s="0" t="n">
        <v>4202</v>
      </c>
      <c r="AA38" s="0" t="n">
        <v>4367</v>
      </c>
      <c r="AB38" s="0" t="n">
        <v>3977</v>
      </c>
      <c r="AC38" s="0" t="n">
        <v>3355</v>
      </c>
      <c r="AD38" s="0" t="n">
        <v>3094</v>
      </c>
      <c r="AE38" s="0" t="n">
        <v>2877</v>
      </c>
      <c r="AF38" s="0" t="n">
        <v>2347</v>
      </c>
      <c r="AG38" s="0" t="n">
        <v>2015</v>
      </c>
      <c r="AH38" s="0" t="n">
        <v>1657</v>
      </c>
      <c r="AI38" s="0" t="n">
        <v>1314</v>
      </c>
      <c r="AJ38" s="0" t="n">
        <v>983</v>
      </c>
      <c r="AK38" s="0" t="n">
        <v>795</v>
      </c>
      <c r="AL38" s="0" t="n">
        <v>629</v>
      </c>
      <c r="AM38" s="0" t="n">
        <v>442</v>
      </c>
      <c r="AN38" s="0" t="n">
        <v>298</v>
      </c>
      <c r="AO38" s="0" t="n">
        <v>177</v>
      </c>
      <c r="AP38" s="0" t="n">
        <v>63</v>
      </c>
      <c r="AQ38" s="0" t="n">
        <v>39</v>
      </c>
      <c r="AR38" s="0" t="n">
        <v>6</v>
      </c>
      <c r="AS38" s="0" t="n">
        <v>90</v>
      </c>
      <c r="AW38" s="62"/>
    </row>
    <row r="39" customFormat="false" ht="12.75" hidden="false" customHeight="false" outlineLevel="0" collapsed="false">
      <c r="A39" s="0" t="s">
        <v>64</v>
      </c>
      <c r="B39" s="0" t="n">
        <v>252</v>
      </c>
      <c r="C39" s="0" t="n">
        <v>278</v>
      </c>
      <c r="D39" s="0" t="n">
        <v>299</v>
      </c>
      <c r="E39" s="0" t="n">
        <v>296</v>
      </c>
      <c r="F39" s="0" t="n">
        <v>262</v>
      </c>
      <c r="G39" s="0" t="n">
        <v>189</v>
      </c>
      <c r="H39" s="0" t="n">
        <v>201</v>
      </c>
      <c r="I39" s="0" t="n">
        <v>180</v>
      </c>
      <c r="J39" s="0" t="n">
        <v>152</v>
      </c>
      <c r="K39" s="0" t="n">
        <v>171</v>
      </c>
      <c r="L39" s="0" t="n">
        <v>144</v>
      </c>
      <c r="M39" s="0" t="n">
        <v>138</v>
      </c>
      <c r="N39" s="0" t="n">
        <v>95</v>
      </c>
      <c r="O39" s="0" t="n">
        <v>108</v>
      </c>
      <c r="P39" s="0" t="n">
        <v>128</v>
      </c>
      <c r="Q39" s="0" t="n">
        <v>94</v>
      </c>
      <c r="R39" s="0" t="n">
        <v>64</v>
      </c>
      <c r="S39" s="0" t="n">
        <v>36</v>
      </c>
      <c r="T39" s="0" t="n">
        <v>14</v>
      </c>
      <c r="U39" s="0" t="n">
        <v>4</v>
      </c>
      <c r="V39" s="0" t="n">
        <v>0</v>
      </c>
      <c r="W39" s="0" t="n">
        <v>6</v>
      </c>
      <c r="X39" s="0" t="n">
        <v>268</v>
      </c>
      <c r="Y39" s="0" t="n">
        <v>275</v>
      </c>
      <c r="Z39" s="0" t="n">
        <v>317</v>
      </c>
      <c r="AA39" s="0" t="n">
        <v>326</v>
      </c>
      <c r="AB39" s="0" t="n">
        <v>347</v>
      </c>
      <c r="AC39" s="0" t="n">
        <v>259</v>
      </c>
      <c r="AD39" s="0" t="n">
        <v>223</v>
      </c>
      <c r="AE39" s="0" t="n">
        <v>203</v>
      </c>
      <c r="AF39" s="0" t="n">
        <v>194</v>
      </c>
      <c r="AG39" s="0" t="n">
        <v>215</v>
      </c>
      <c r="AH39" s="0" t="n">
        <v>174</v>
      </c>
      <c r="AI39" s="0" t="n">
        <v>152</v>
      </c>
      <c r="AJ39" s="0" t="n">
        <v>140</v>
      </c>
      <c r="AK39" s="0" t="n">
        <v>132</v>
      </c>
      <c r="AL39" s="0" t="n">
        <v>127</v>
      </c>
      <c r="AM39" s="0" t="n">
        <v>88</v>
      </c>
      <c r="AN39" s="0" t="n">
        <v>61</v>
      </c>
      <c r="AO39" s="0" t="n">
        <v>31</v>
      </c>
      <c r="AP39" s="0" t="n">
        <v>15</v>
      </c>
      <c r="AQ39" s="0" t="n">
        <v>6</v>
      </c>
      <c r="AR39" s="0" t="n">
        <v>0</v>
      </c>
      <c r="AS39" s="0" t="n">
        <v>6</v>
      </c>
      <c r="AW39" s="62"/>
    </row>
    <row r="40" customFormat="false" ht="12.75" hidden="false" customHeight="false" outlineLevel="0" collapsed="false">
      <c r="A40" s="0" t="s">
        <v>120</v>
      </c>
      <c r="B40" s="0" t="n">
        <v>9758</v>
      </c>
      <c r="C40" s="0" t="n">
        <v>10114</v>
      </c>
      <c r="D40" s="0" t="n">
        <v>9446</v>
      </c>
      <c r="E40" s="0" t="n">
        <v>9110</v>
      </c>
      <c r="F40" s="0" t="n">
        <v>7606</v>
      </c>
      <c r="G40" s="0" t="n">
        <v>6624</v>
      </c>
      <c r="H40" s="0" t="n">
        <v>6242</v>
      </c>
      <c r="I40" s="0" t="n">
        <v>5813</v>
      </c>
      <c r="J40" s="0" t="n">
        <v>4447</v>
      </c>
      <c r="K40" s="0" t="n">
        <v>3455</v>
      </c>
      <c r="L40" s="0" t="n">
        <v>2891</v>
      </c>
      <c r="M40" s="0" t="n">
        <v>2378</v>
      </c>
      <c r="N40" s="0" t="n">
        <v>1704</v>
      </c>
      <c r="O40" s="0" t="n">
        <v>1306</v>
      </c>
      <c r="P40" s="0" t="n">
        <v>1088</v>
      </c>
      <c r="Q40" s="0" t="n">
        <v>791</v>
      </c>
      <c r="R40" s="0" t="n">
        <v>519</v>
      </c>
      <c r="S40" s="0" t="n">
        <v>275</v>
      </c>
      <c r="T40" s="0" t="n">
        <v>90</v>
      </c>
      <c r="U40" s="0" t="n">
        <v>40</v>
      </c>
      <c r="V40" s="0" t="n">
        <v>9</v>
      </c>
      <c r="W40" s="0" t="n">
        <v>242</v>
      </c>
      <c r="X40" s="0" t="n">
        <v>9678</v>
      </c>
      <c r="Y40" s="0" t="n">
        <v>10096</v>
      </c>
      <c r="Z40" s="0" t="n">
        <v>9299</v>
      </c>
      <c r="AA40" s="0" t="n">
        <v>9264</v>
      </c>
      <c r="AB40" s="0" t="n">
        <v>8542</v>
      </c>
      <c r="AC40" s="0" t="n">
        <v>7599</v>
      </c>
      <c r="AD40" s="0" t="n">
        <v>7129</v>
      </c>
      <c r="AE40" s="0" t="n">
        <v>6149</v>
      </c>
      <c r="AF40" s="0" t="n">
        <v>4898</v>
      </c>
      <c r="AG40" s="0" t="n">
        <v>3763</v>
      </c>
      <c r="AH40" s="0" t="n">
        <v>3269</v>
      </c>
      <c r="AI40" s="0" t="n">
        <v>2516</v>
      </c>
      <c r="AJ40" s="0" t="n">
        <v>1931</v>
      </c>
      <c r="AK40" s="0" t="n">
        <v>1454</v>
      </c>
      <c r="AL40" s="0" t="n">
        <v>1232</v>
      </c>
      <c r="AM40" s="0" t="n">
        <v>855</v>
      </c>
      <c r="AN40" s="0" t="n">
        <v>626</v>
      </c>
      <c r="AO40" s="0" t="n">
        <v>344</v>
      </c>
      <c r="AP40" s="0" t="n">
        <v>125</v>
      </c>
      <c r="AQ40" s="0" t="n">
        <v>59</v>
      </c>
      <c r="AR40" s="0" t="n">
        <v>9</v>
      </c>
      <c r="AS40" s="0" t="n">
        <v>239</v>
      </c>
    </row>
    <row r="41" customFormat="false" ht="12.75" hidden="false" customHeight="false" outlineLevel="0" collapsed="false">
      <c r="A41" s="0" t="s">
        <v>66</v>
      </c>
      <c r="B41" s="0" t="n">
        <v>551</v>
      </c>
      <c r="C41" s="0" t="n">
        <v>579</v>
      </c>
      <c r="D41" s="0" t="n">
        <v>554</v>
      </c>
      <c r="E41" s="0" t="n">
        <v>573</v>
      </c>
      <c r="F41" s="0" t="n">
        <v>431</v>
      </c>
      <c r="G41" s="0" t="n">
        <v>330</v>
      </c>
      <c r="H41" s="0" t="n">
        <v>351</v>
      </c>
      <c r="I41" s="0" t="n">
        <v>302</v>
      </c>
      <c r="J41" s="0" t="n">
        <v>312</v>
      </c>
      <c r="K41" s="0" t="n">
        <v>266</v>
      </c>
      <c r="L41" s="0" t="n">
        <v>217</v>
      </c>
      <c r="M41" s="0" t="n">
        <v>207</v>
      </c>
      <c r="N41" s="0" t="n">
        <v>175</v>
      </c>
      <c r="O41" s="0" t="n">
        <v>153</v>
      </c>
      <c r="P41" s="0" t="n">
        <v>162</v>
      </c>
      <c r="Q41" s="0" t="n">
        <v>130</v>
      </c>
      <c r="R41" s="0" t="n">
        <v>102</v>
      </c>
      <c r="S41" s="0" t="n">
        <v>64</v>
      </c>
      <c r="T41" s="0" t="n">
        <v>16</v>
      </c>
      <c r="U41" s="0" t="n">
        <v>17</v>
      </c>
      <c r="V41" s="0" t="n">
        <v>5</v>
      </c>
      <c r="W41" s="0" t="n">
        <v>14</v>
      </c>
      <c r="X41" s="0" t="n">
        <v>526</v>
      </c>
      <c r="Y41" s="0" t="n">
        <v>553</v>
      </c>
      <c r="Z41" s="0" t="n">
        <v>591</v>
      </c>
      <c r="AA41" s="0" t="n">
        <v>577</v>
      </c>
      <c r="AB41" s="0" t="n">
        <v>537</v>
      </c>
      <c r="AC41" s="0" t="n">
        <v>456</v>
      </c>
      <c r="AD41" s="0" t="n">
        <v>434</v>
      </c>
      <c r="AE41" s="0" t="n">
        <v>380</v>
      </c>
      <c r="AF41" s="0" t="n">
        <v>335</v>
      </c>
      <c r="AG41" s="0" t="n">
        <v>311</v>
      </c>
      <c r="AH41" s="0" t="n">
        <v>298</v>
      </c>
      <c r="AI41" s="0" t="n">
        <v>236</v>
      </c>
      <c r="AJ41" s="0" t="n">
        <v>206</v>
      </c>
      <c r="AK41" s="0" t="n">
        <v>172</v>
      </c>
      <c r="AL41" s="0" t="n">
        <v>163</v>
      </c>
      <c r="AM41" s="0" t="n">
        <v>133</v>
      </c>
      <c r="AN41" s="0" t="n">
        <v>118</v>
      </c>
      <c r="AO41" s="0" t="n">
        <v>59</v>
      </c>
      <c r="AP41" s="0" t="n">
        <v>24</v>
      </c>
      <c r="AQ41" s="0" t="n">
        <v>3</v>
      </c>
      <c r="AR41" s="0" t="n">
        <v>2</v>
      </c>
      <c r="AS41" s="0" t="n">
        <v>16</v>
      </c>
    </row>
    <row r="42" customFormat="false" ht="12.75" hidden="false" customHeight="false" outlineLevel="0" collapsed="false">
      <c r="A42" s="0" t="s">
        <v>67</v>
      </c>
      <c r="B42" s="0" t="n">
        <v>1625</v>
      </c>
      <c r="C42" s="0" t="n">
        <v>1620</v>
      </c>
      <c r="D42" s="0" t="n">
        <v>1805</v>
      </c>
      <c r="E42" s="0" t="n">
        <v>1819</v>
      </c>
      <c r="F42" s="0" t="n">
        <v>1402</v>
      </c>
      <c r="G42" s="0" t="n">
        <v>1060</v>
      </c>
      <c r="H42" s="0" t="n">
        <v>1039</v>
      </c>
      <c r="I42" s="0" t="n">
        <v>1045</v>
      </c>
      <c r="J42" s="0" t="n">
        <v>926</v>
      </c>
      <c r="K42" s="0" t="n">
        <v>822</v>
      </c>
      <c r="L42" s="0" t="n">
        <v>740</v>
      </c>
      <c r="M42" s="0" t="n">
        <v>667</v>
      </c>
      <c r="N42" s="0" t="n">
        <v>549</v>
      </c>
      <c r="O42" s="0" t="n">
        <v>515</v>
      </c>
      <c r="P42" s="0" t="n">
        <v>457</v>
      </c>
      <c r="Q42" s="0" t="n">
        <v>348</v>
      </c>
      <c r="R42" s="0" t="n">
        <v>277</v>
      </c>
      <c r="S42" s="0" t="n">
        <v>120</v>
      </c>
      <c r="T42" s="0" t="n">
        <v>43</v>
      </c>
      <c r="U42" s="0" t="n">
        <v>27</v>
      </c>
      <c r="V42" s="0" t="n">
        <v>5</v>
      </c>
      <c r="W42" s="0" t="n">
        <v>64</v>
      </c>
      <c r="X42" s="0" t="n">
        <v>1516</v>
      </c>
      <c r="Y42" s="0" t="n">
        <v>1581</v>
      </c>
      <c r="Z42" s="0" t="n">
        <v>1760</v>
      </c>
      <c r="AA42" s="0" t="n">
        <v>1910</v>
      </c>
      <c r="AB42" s="0" t="n">
        <v>1749</v>
      </c>
      <c r="AC42" s="0" t="n">
        <v>1357</v>
      </c>
      <c r="AD42" s="0" t="n">
        <v>1269</v>
      </c>
      <c r="AE42" s="0" t="n">
        <v>1205</v>
      </c>
      <c r="AF42" s="0" t="n">
        <v>1116</v>
      </c>
      <c r="AG42" s="0" t="n">
        <v>994</v>
      </c>
      <c r="AH42" s="0" t="n">
        <v>869</v>
      </c>
      <c r="AI42" s="0" t="n">
        <v>712</v>
      </c>
      <c r="AJ42" s="0" t="n">
        <v>625</v>
      </c>
      <c r="AK42" s="0" t="n">
        <v>554</v>
      </c>
      <c r="AL42" s="0" t="n">
        <v>470</v>
      </c>
      <c r="AM42" s="0" t="n">
        <v>338</v>
      </c>
      <c r="AN42" s="0" t="n">
        <v>270</v>
      </c>
      <c r="AO42" s="0" t="n">
        <v>156</v>
      </c>
      <c r="AP42" s="0" t="n">
        <v>46</v>
      </c>
      <c r="AQ42" s="0" t="n">
        <v>25</v>
      </c>
      <c r="AR42" s="0" t="n">
        <v>5</v>
      </c>
      <c r="AS42" s="0" t="n">
        <v>69</v>
      </c>
    </row>
    <row r="43" customFormat="false" ht="12.75" hidden="false" customHeight="false" outlineLevel="0" collapsed="false">
      <c r="A43" s="0" t="s">
        <v>68</v>
      </c>
      <c r="B43" s="0" t="n">
        <v>1022</v>
      </c>
      <c r="C43" s="0" t="n">
        <v>1193</v>
      </c>
      <c r="D43" s="0" t="n">
        <v>1113</v>
      </c>
      <c r="E43" s="0" t="n">
        <v>1115</v>
      </c>
      <c r="F43" s="0" t="n">
        <v>800</v>
      </c>
      <c r="G43" s="0" t="n">
        <v>580</v>
      </c>
      <c r="H43" s="0" t="n">
        <v>573</v>
      </c>
      <c r="I43" s="0" t="n">
        <v>493</v>
      </c>
      <c r="J43" s="0" t="n">
        <v>401</v>
      </c>
      <c r="K43" s="0" t="n">
        <v>321</v>
      </c>
      <c r="L43" s="0" t="n">
        <v>246</v>
      </c>
      <c r="M43" s="0" t="n">
        <v>246</v>
      </c>
      <c r="N43" s="0" t="n">
        <v>168</v>
      </c>
      <c r="O43" s="0" t="n">
        <v>121</v>
      </c>
      <c r="P43" s="0" t="n">
        <v>131</v>
      </c>
      <c r="Q43" s="0" t="n">
        <v>102</v>
      </c>
      <c r="R43" s="0" t="n">
        <v>67</v>
      </c>
      <c r="S43" s="0" t="n">
        <v>44</v>
      </c>
      <c r="T43" s="0" t="n">
        <v>9</v>
      </c>
      <c r="U43" s="0" t="n">
        <v>4</v>
      </c>
      <c r="V43" s="0" t="n">
        <v>2</v>
      </c>
      <c r="W43" s="0" t="n">
        <v>14</v>
      </c>
      <c r="X43" s="0" t="n">
        <v>1012</v>
      </c>
      <c r="Y43" s="0" t="n">
        <v>1108</v>
      </c>
      <c r="Z43" s="0" t="n">
        <v>1195</v>
      </c>
      <c r="AA43" s="0" t="n">
        <v>1155</v>
      </c>
      <c r="AB43" s="0" t="n">
        <v>867</v>
      </c>
      <c r="AC43" s="0" t="n">
        <v>706</v>
      </c>
      <c r="AD43" s="0" t="n">
        <v>613</v>
      </c>
      <c r="AE43" s="0" t="n">
        <v>522</v>
      </c>
      <c r="AF43" s="0" t="n">
        <v>440</v>
      </c>
      <c r="AG43" s="0" t="n">
        <v>390</v>
      </c>
      <c r="AH43" s="0" t="n">
        <v>280</v>
      </c>
      <c r="AI43" s="0" t="n">
        <v>276</v>
      </c>
      <c r="AJ43" s="0" t="n">
        <v>199</v>
      </c>
      <c r="AK43" s="0" t="n">
        <v>163</v>
      </c>
      <c r="AL43" s="0" t="n">
        <v>179</v>
      </c>
      <c r="AM43" s="0" t="n">
        <v>114</v>
      </c>
      <c r="AN43" s="0" t="n">
        <v>92</v>
      </c>
      <c r="AO43" s="0" t="n">
        <v>53</v>
      </c>
      <c r="AP43" s="0" t="n">
        <v>20</v>
      </c>
      <c r="AQ43" s="0" t="n">
        <v>8</v>
      </c>
      <c r="AR43" s="0" t="n">
        <v>2</v>
      </c>
      <c r="AS43" s="0" t="n">
        <v>16</v>
      </c>
    </row>
    <row r="44" customFormat="false" ht="12.75" hidden="false" customHeight="false" outlineLevel="0" collapsed="false">
      <c r="A44" s="0" t="s">
        <v>69</v>
      </c>
      <c r="B44" s="0" t="n">
        <v>2553</v>
      </c>
      <c r="C44" s="0" t="n">
        <v>2895</v>
      </c>
      <c r="D44" s="0" t="n">
        <v>2906</v>
      </c>
      <c r="E44" s="0" t="n">
        <v>2634</v>
      </c>
      <c r="F44" s="0" t="n">
        <v>2431</v>
      </c>
      <c r="G44" s="0" t="n">
        <v>2078</v>
      </c>
      <c r="H44" s="0" t="n">
        <v>2114</v>
      </c>
      <c r="I44" s="0" t="n">
        <v>2189</v>
      </c>
      <c r="J44" s="0" t="n">
        <v>1834</v>
      </c>
      <c r="K44" s="0" t="n">
        <v>1472</v>
      </c>
      <c r="L44" s="0" t="n">
        <v>1212</v>
      </c>
      <c r="M44" s="0" t="n">
        <v>968</v>
      </c>
      <c r="N44" s="0" t="n">
        <v>786</v>
      </c>
      <c r="O44" s="0" t="n">
        <v>602</v>
      </c>
      <c r="P44" s="0" t="n">
        <v>516</v>
      </c>
      <c r="Q44" s="0" t="n">
        <v>367</v>
      </c>
      <c r="R44" s="0" t="n">
        <v>251</v>
      </c>
      <c r="S44" s="0" t="n">
        <v>124</v>
      </c>
      <c r="T44" s="0" t="n">
        <v>41</v>
      </c>
      <c r="U44" s="0" t="n">
        <v>19</v>
      </c>
      <c r="V44" s="0" t="n">
        <v>4</v>
      </c>
      <c r="W44" s="0" t="n">
        <v>335</v>
      </c>
      <c r="X44" s="0" t="n">
        <v>2488</v>
      </c>
      <c r="Y44" s="0" t="n">
        <v>2849</v>
      </c>
      <c r="Z44" s="0" t="n">
        <v>2914</v>
      </c>
      <c r="AA44" s="0" t="n">
        <v>2825</v>
      </c>
      <c r="AB44" s="0" t="n">
        <v>2820</v>
      </c>
      <c r="AC44" s="0" t="n">
        <v>2356</v>
      </c>
      <c r="AD44" s="0" t="n">
        <v>2523</v>
      </c>
      <c r="AE44" s="0" t="n">
        <v>2404</v>
      </c>
      <c r="AF44" s="0" t="n">
        <v>2091</v>
      </c>
      <c r="AG44" s="0" t="n">
        <v>1657</v>
      </c>
      <c r="AH44" s="0" t="n">
        <v>1455</v>
      </c>
      <c r="AI44" s="0" t="n">
        <v>1118</v>
      </c>
      <c r="AJ44" s="0" t="n">
        <v>869</v>
      </c>
      <c r="AK44" s="0" t="n">
        <v>714</v>
      </c>
      <c r="AL44" s="0" t="n">
        <v>577</v>
      </c>
      <c r="AM44" s="0" t="n">
        <v>439</v>
      </c>
      <c r="AN44" s="0" t="n">
        <v>293</v>
      </c>
      <c r="AO44" s="0" t="n">
        <v>147</v>
      </c>
      <c r="AP44" s="0" t="n">
        <v>61</v>
      </c>
      <c r="AQ44" s="0" t="n">
        <v>23</v>
      </c>
      <c r="AR44" s="0" t="n">
        <v>5</v>
      </c>
      <c r="AS44" s="0" t="n">
        <v>346</v>
      </c>
    </row>
    <row r="45" customFormat="false" ht="12.75" hidden="false" customHeight="false" outlineLevel="0" collapsed="false">
      <c r="A45" s="0" t="s">
        <v>70</v>
      </c>
      <c r="B45" s="0" t="n">
        <v>6848</v>
      </c>
      <c r="C45" s="0" t="n">
        <v>7035</v>
      </c>
      <c r="D45" s="0" t="n">
        <v>7045</v>
      </c>
      <c r="E45" s="0" t="n">
        <v>7035</v>
      </c>
      <c r="F45" s="0" t="n">
        <v>5714</v>
      </c>
      <c r="G45" s="0" t="n">
        <v>4682</v>
      </c>
      <c r="H45" s="0" t="n">
        <v>4538</v>
      </c>
      <c r="I45" s="0" t="n">
        <v>4324</v>
      </c>
      <c r="J45" s="0" t="n">
        <v>3688</v>
      </c>
      <c r="K45" s="0" t="n">
        <v>3221</v>
      </c>
      <c r="L45" s="0" t="n">
        <v>2861</v>
      </c>
      <c r="M45" s="0" t="n">
        <v>2390</v>
      </c>
      <c r="N45" s="0" t="n">
        <v>1902</v>
      </c>
      <c r="O45" s="0" t="n">
        <v>1596</v>
      </c>
      <c r="P45" s="0" t="n">
        <v>1450</v>
      </c>
      <c r="Q45" s="0" t="n">
        <v>988</v>
      </c>
      <c r="R45" s="0" t="n">
        <v>741</v>
      </c>
      <c r="S45" s="0" t="n">
        <v>411</v>
      </c>
      <c r="T45" s="0" t="n">
        <v>136</v>
      </c>
      <c r="U45" s="0" t="n">
        <v>61</v>
      </c>
      <c r="V45" s="0" t="n">
        <v>12</v>
      </c>
      <c r="W45" s="0" t="n">
        <v>168</v>
      </c>
      <c r="X45" s="0" t="n">
        <v>6760</v>
      </c>
      <c r="Y45" s="0" t="n">
        <v>6887</v>
      </c>
      <c r="Z45" s="0" t="n">
        <v>7072</v>
      </c>
      <c r="AA45" s="0" t="n">
        <v>7158</v>
      </c>
      <c r="AB45" s="0" t="n">
        <v>6900</v>
      </c>
      <c r="AC45" s="0" t="n">
        <v>5710</v>
      </c>
      <c r="AD45" s="0" t="n">
        <v>5562</v>
      </c>
      <c r="AE45" s="0" t="n">
        <v>5292</v>
      </c>
      <c r="AF45" s="0" t="n">
        <v>4524</v>
      </c>
      <c r="AG45" s="0" t="n">
        <v>3984</v>
      </c>
      <c r="AH45" s="0" t="n">
        <v>3357</v>
      </c>
      <c r="AI45" s="0" t="n">
        <v>2677</v>
      </c>
      <c r="AJ45" s="0" t="n">
        <v>2167</v>
      </c>
      <c r="AK45" s="0" t="n">
        <v>1708</v>
      </c>
      <c r="AL45" s="0" t="n">
        <v>1641</v>
      </c>
      <c r="AM45" s="0" t="n">
        <v>1053</v>
      </c>
      <c r="AN45" s="0" t="n">
        <v>819</v>
      </c>
      <c r="AO45" s="0" t="n">
        <v>474</v>
      </c>
      <c r="AP45" s="0" t="n">
        <v>172</v>
      </c>
      <c r="AQ45" s="0" t="n">
        <v>99</v>
      </c>
      <c r="AR45" s="0" t="n">
        <v>19</v>
      </c>
      <c r="AS45" s="0" t="n">
        <v>177</v>
      </c>
    </row>
    <row r="46" customFormat="false" ht="12.75" hidden="false" customHeight="false" outlineLevel="0" collapsed="false">
      <c r="A46" s="0" t="s">
        <v>71</v>
      </c>
      <c r="B46" s="0" t="n">
        <v>1061</v>
      </c>
      <c r="C46" s="0" t="n">
        <v>1230</v>
      </c>
      <c r="D46" s="0" t="n">
        <v>1251</v>
      </c>
      <c r="E46" s="0" t="n">
        <v>1193</v>
      </c>
      <c r="F46" s="0" t="n">
        <v>677</v>
      </c>
      <c r="G46" s="0" t="n">
        <v>554</v>
      </c>
      <c r="H46" s="0" t="n">
        <v>549</v>
      </c>
      <c r="I46" s="0" t="n">
        <v>491</v>
      </c>
      <c r="J46" s="0" t="n">
        <v>419</v>
      </c>
      <c r="K46" s="0" t="n">
        <v>350</v>
      </c>
      <c r="L46" s="0" t="n">
        <v>310</v>
      </c>
      <c r="M46" s="0" t="n">
        <v>288</v>
      </c>
      <c r="N46" s="0" t="n">
        <v>209</v>
      </c>
      <c r="O46" s="0" t="n">
        <v>224</v>
      </c>
      <c r="P46" s="0" t="n">
        <v>158</v>
      </c>
      <c r="Q46" s="0" t="n">
        <v>153</v>
      </c>
      <c r="R46" s="0" t="n">
        <v>132</v>
      </c>
      <c r="S46" s="0" t="n">
        <v>81</v>
      </c>
      <c r="T46" s="0" t="n">
        <v>20</v>
      </c>
      <c r="U46" s="0" t="n">
        <v>6</v>
      </c>
      <c r="V46" s="0" t="n">
        <v>3</v>
      </c>
      <c r="W46" s="0" t="n">
        <v>6</v>
      </c>
      <c r="X46" s="0" t="n">
        <v>1073</v>
      </c>
      <c r="Y46" s="0" t="n">
        <v>1187</v>
      </c>
      <c r="Z46" s="0" t="n">
        <v>1258</v>
      </c>
      <c r="AA46" s="0" t="n">
        <v>1151</v>
      </c>
      <c r="AB46" s="0" t="n">
        <v>851</v>
      </c>
      <c r="AC46" s="0" t="n">
        <v>729</v>
      </c>
      <c r="AD46" s="0" t="n">
        <v>649</v>
      </c>
      <c r="AE46" s="0" t="n">
        <v>624</v>
      </c>
      <c r="AF46" s="0" t="n">
        <v>523</v>
      </c>
      <c r="AG46" s="0" t="n">
        <v>454</v>
      </c>
      <c r="AH46" s="0" t="n">
        <v>412</v>
      </c>
      <c r="AI46" s="0" t="n">
        <v>316</v>
      </c>
      <c r="AJ46" s="0" t="n">
        <v>279</v>
      </c>
      <c r="AK46" s="0" t="n">
        <v>247</v>
      </c>
      <c r="AL46" s="0" t="n">
        <v>194</v>
      </c>
      <c r="AM46" s="0" t="n">
        <v>203</v>
      </c>
      <c r="AN46" s="0" t="n">
        <v>133</v>
      </c>
      <c r="AO46" s="0" t="n">
        <v>103</v>
      </c>
      <c r="AP46" s="0" t="n">
        <v>39</v>
      </c>
      <c r="AQ46" s="0" t="n">
        <v>16</v>
      </c>
      <c r="AR46" s="0" t="n">
        <v>8</v>
      </c>
      <c r="AS46" s="0" t="n">
        <v>6</v>
      </c>
    </row>
    <row r="47" customFormat="false" ht="12.75" hidden="false" customHeight="false" outlineLevel="0" collapsed="false">
      <c r="A47" s="0" t="s">
        <v>72</v>
      </c>
      <c r="B47" s="0" t="n">
        <v>2898</v>
      </c>
      <c r="C47" s="0" t="n">
        <v>3089</v>
      </c>
      <c r="D47" s="0" t="n">
        <v>3025</v>
      </c>
      <c r="E47" s="0" t="n">
        <v>2737</v>
      </c>
      <c r="F47" s="0" t="n">
        <v>2312</v>
      </c>
      <c r="G47" s="0" t="n">
        <v>2031</v>
      </c>
      <c r="H47" s="0" t="n">
        <v>2122</v>
      </c>
      <c r="I47" s="0" t="n">
        <v>1923</v>
      </c>
      <c r="J47" s="0" t="n">
        <v>1531</v>
      </c>
      <c r="K47" s="0" t="n">
        <v>1213</v>
      </c>
      <c r="L47" s="0" t="n">
        <v>1022</v>
      </c>
      <c r="M47" s="0" t="n">
        <v>856</v>
      </c>
      <c r="N47" s="0" t="n">
        <v>630</v>
      </c>
      <c r="O47" s="0" t="n">
        <v>452</v>
      </c>
      <c r="P47" s="0" t="n">
        <v>394</v>
      </c>
      <c r="Q47" s="0" t="n">
        <v>213</v>
      </c>
      <c r="R47" s="0" t="n">
        <v>207</v>
      </c>
      <c r="S47" s="0" t="n">
        <v>100</v>
      </c>
      <c r="T47" s="0" t="n">
        <v>33</v>
      </c>
      <c r="U47" s="0" t="n">
        <v>13</v>
      </c>
      <c r="V47" s="0" t="n">
        <v>6</v>
      </c>
      <c r="W47" s="0" t="n">
        <v>98</v>
      </c>
      <c r="X47" s="0" t="n">
        <v>2832</v>
      </c>
      <c r="Y47" s="0" t="n">
        <v>2966</v>
      </c>
      <c r="Z47" s="0" t="n">
        <v>2919</v>
      </c>
      <c r="AA47" s="0" t="n">
        <v>2933</v>
      </c>
      <c r="AB47" s="0" t="n">
        <v>2607</v>
      </c>
      <c r="AC47" s="0" t="n">
        <v>2337</v>
      </c>
      <c r="AD47" s="0" t="n">
        <v>2407</v>
      </c>
      <c r="AE47" s="0" t="n">
        <v>2140</v>
      </c>
      <c r="AF47" s="0" t="n">
        <v>1784</v>
      </c>
      <c r="AG47" s="0" t="n">
        <v>1407</v>
      </c>
      <c r="AH47" s="0" t="n">
        <v>1183</v>
      </c>
      <c r="AI47" s="0" t="n">
        <v>905</v>
      </c>
      <c r="AJ47" s="0" t="n">
        <v>676</v>
      </c>
      <c r="AK47" s="0" t="n">
        <v>529</v>
      </c>
      <c r="AL47" s="0" t="n">
        <v>439</v>
      </c>
      <c r="AM47" s="0" t="n">
        <v>298</v>
      </c>
      <c r="AN47" s="0" t="n">
        <v>211</v>
      </c>
      <c r="AO47" s="0" t="n">
        <v>143</v>
      </c>
      <c r="AP47" s="0" t="n">
        <v>35</v>
      </c>
      <c r="AQ47" s="0" t="n">
        <v>26</v>
      </c>
      <c r="AR47" s="0" t="n">
        <v>4</v>
      </c>
      <c r="AS47" s="0" t="n">
        <v>96</v>
      </c>
    </row>
    <row r="48" customFormat="false" ht="12.75" hidden="false" customHeight="false" outlineLevel="0" collapsed="false">
      <c r="A48" s="0" t="s">
        <v>73</v>
      </c>
      <c r="B48" s="0" t="n">
        <v>629</v>
      </c>
      <c r="C48" s="0" t="n">
        <v>753</v>
      </c>
      <c r="D48" s="0" t="n">
        <v>760</v>
      </c>
      <c r="E48" s="0" t="n">
        <v>702</v>
      </c>
      <c r="F48" s="0" t="n">
        <v>315</v>
      </c>
      <c r="G48" s="0" t="n">
        <v>280</v>
      </c>
      <c r="H48" s="0" t="n">
        <v>302</v>
      </c>
      <c r="I48" s="0" t="n">
        <v>259</v>
      </c>
      <c r="J48" s="0" t="n">
        <v>254</v>
      </c>
      <c r="K48" s="0" t="n">
        <v>191</v>
      </c>
      <c r="L48" s="0" t="n">
        <v>213</v>
      </c>
      <c r="M48" s="0" t="n">
        <v>154</v>
      </c>
      <c r="N48" s="0" t="n">
        <v>169</v>
      </c>
      <c r="O48" s="0" t="n">
        <v>173</v>
      </c>
      <c r="P48" s="0" t="n">
        <v>126</v>
      </c>
      <c r="Q48" s="0" t="n">
        <v>107</v>
      </c>
      <c r="R48" s="0" t="n">
        <v>69</v>
      </c>
      <c r="S48" s="0" t="n">
        <v>48</v>
      </c>
      <c r="T48" s="0" t="n">
        <v>17</v>
      </c>
      <c r="U48" s="0" t="n">
        <v>10</v>
      </c>
      <c r="V48" s="0" t="n">
        <v>2</v>
      </c>
      <c r="W48" s="0" t="n">
        <v>1</v>
      </c>
      <c r="X48" s="0" t="n">
        <v>653</v>
      </c>
      <c r="Y48" s="0" t="n">
        <v>690</v>
      </c>
      <c r="Z48" s="0" t="n">
        <v>767</v>
      </c>
      <c r="AA48" s="0" t="n">
        <v>711</v>
      </c>
      <c r="AB48" s="0" t="n">
        <v>510</v>
      </c>
      <c r="AC48" s="0" t="n">
        <v>351</v>
      </c>
      <c r="AD48" s="0" t="n">
        <v>343</v>
      </c>
      <c r="AE48" s="0" t="n">
        <v>315</v>
      </c>
      <c r="AF48" s="0" t="n">
        <v>288</v>
      </c>
      <c r="AG48" s="0" t="n">
        <v>229</v>
      </c>
      <c r="AH48" s="0" t="n">
        <v>230</v>
      </c>
      <c r="AI48" s="0" t="n">
        <v>191</v>
      </c>
      <c r="AJ48" s="0" t="n">
        <v>174</v>
      </c>
      <c r="AK48" s="0" t="n">
        <v>160</v>
      </c>
      <c r="AL48" s="0" t="n">
        <v>139</v>
      </c>
      <c r="AM48" s="0" t="n">
        <v>106</v>
      </c>
      <c r="AN48" s="0" t="n">
        <v>84</v>
      </c>
      <c r="AO48" s="0" t="n">
        <v>54</v>
      </c>
      <c r="AP48" s="0" t="n">
        <v>19</v>
      </c>
      <c r="AQ48" s="0" t="n">
        <v>6</v>
      </c>
      <c r="AR48" s="0" t="n">
        <v>5</v>
      </c>
      <c r="AS48" s="0" t="n">
        <v>1</v>
      </c>
    </row>
    <row r="49" customFormat="false" ht="12.75" hidden="false" customHeight="false" outlineLevel="0" collapsed="false">
      <c r="A49" s="0" t="s">
        <v>74</v>
      </c>
      <c r="B49" s="0" t="n">
        <v>3398</v>
      </c>
      <c r="C49" s="0" t="n">
        <v>3473</v>
      </c>
      <c r="D49" s="0" t="n">
        <v>3663</v>
      </c>
      <c r="E49" s="0" t="n">
        <v>3376</v>
      </c>
      <c r="F49" s="0" t="n">
        <v>2697</v>
      </c>
      <c r="G49" s="0" t="n">
        <v>2194</v>
      </c>
      <c r="H49" s="0" t="n">
        <v>2176</v>
      </c>
      <c r="I49" s="0" t="n">
        <v>2259</v>
      </c>
      <c r="J49" s="0" t="n">
        <v>1762</v>
      </c>
      <c r="K49" s="0" t="n">
        <v>1396</v>
      </c>
      <c r="L49" s="0" t="n">
        <v>1335</v>
      </c>
      <c r="M49" s="0" t="n">
        <v>1155</v>
      </c>
      <c r="N49" s="0" t="n">
        <v>1020</v>
      </c>
      <c r="O49" s="0" t="n">
        <v>931</v>
      </c>
      <c r="P49" s="0" t="n">
        <v>852</v>
      </c>
      <c r="Q49" s="0" t="n">
        <v>634</v>
      </c>
      <c r="R49" s="0" t="n">
        <v>463</v>
      </c>
      <c r="S49" s="0" t="n">
        <v>282</v>
      </c>
      <c r="T49" s="0" t="n">
        <v>99</v>
      </c>
      <c r="U49" s="0" t="n">
        <v>30</v>
      </c>
      <c r="V49" s="0" t="n">
        <v>4</v>
      </c>
      <c r="W49" s="0" t="n">
        <v>239</v>
      </c>
      <c r="X49" s="0" t="n">
        <v>3147</v>
      </c>
      <c r="Y49" s="0" t="n">
        <v>3423</v>
      </c>
      <c r="Z49" s="0" t="n">
        <v>3608</v>
      </c>
      <c r="AA49" s="0" t="n">
        <v>3651</v>
      </c>
      <c r="AB49" s="0" t="n">
        <v>3316</v>
      </c>
      <c r="AC49" s="0" t="n">
        <v>2802</v>
      </c>
      <c r="AD49" s="0" t="n">
        <v>2786</v>
      </c>
      <c r="AE49" s="0" t="n">
        <v>2555</v>
      </c>
      <c r="AF49" s="0" t="n">
        <v>2191</v>
      </c>
      <c r="AG49" s="0" t="n">
        <v>1774</v>
      </c>
      <c r="AH49" s="0" t="n">
        <v>1685</v>
      </c>
      <c r="AI49" s="0" t="n">
        <v>1303</v>
      </c>
      <c r="AJ49" s="0" t="n">
        <v>1265</v>
      </c>
      <c r="AK49" s="0" t="n">
        <v>967</v>
      </c>
      <c r="AL49" s="0" t="n">
        <v>934</v>
      </c>
      <c r="AM49" s="0" t="n">
        <v>763</v>
      </c>
      <c r="AN49" s="0" t="n">
        <v>475</v>
      </c>
      <c r="AO49" s="0" t="n">
        <v>313</v>
      </c>
      <c r="AP49" s="0" t="n">
        <v>92</v>
      </c>
      <c r="AQ49" s="0" t="n">
        <v>40</v>
      </c>
      <c r="AR49" s="0" t="n">
        <v>12</v>
      </c>
      <c r="AS49" s="0" t="n">
        <v>242</v>
      </c>
    </row>
    <row r="50" customFormat="false" ht="12.75" hidden="false" customHeight="false" outlineLevel="0" collapsed="false">
      <c r="V50" s="60"/>
    </row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S52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9.171875" defaultRowHeight="12.75" zeroHeight="false" outlineLevelRow="0" outlineLevelCol="0"/>
  <cols>
    <col collapsed="false" customWidth="true" hidden="false" outlineLevel="0" max="1" min="1" style="0" width="25.41"/>
  </cols>
  <sheetData>
    <row r="1" customFormat="false" ht="12.75" hidden="false" customHeight="false" outlineLevel="0" collapsed="false">
      <c r="B1" s="59" t="s">
        <v>75</v>
      </c>
      <c r="C1" s="59" t="s">
        <v>76</v>
      </c>
      <c r="D1" s="59" t="s">
        <v>77</v>
      </c>
      <c r="E1" s="59" t="s">
        <v>78</v>
      </c>
      <c r="F1" s="59" t="s">
        <v>79</v>
      </c>
      <c r="G1" s="59" t="s">
        <v>80</v>
      </c>
      <c r="H1" s="59" t="s">
        <v>81</v>
      </c>
      <c r="I1" s="59" t="s">
        <v>82</v>
      </c>
      <c r="J1" s="59" t="s">
        <v>83</v>
      </c>
      <c r="K1" s="59" t="s">
        <v>84</v>
      </c>
      <c r="L1" s="59" t="s">
        <v>85</v>
      </c>
      <c r="M1" s="59" t="s">
        <v>86</v>
      </c>
      <c r="N1" s="59" t="s">
        <v>87</v>
      </c>
      <c r="O1" s="59" t="s">
        <v>88</v>
      </c>
      <c r="P1" s="59" t="s">
        <v>89</v>
      </c>
      <c r="Q1" s="59" t="s">
        <v>90</v>
      </c>
      <c r="R1" s="59" t="s">
        <v>91</v>
      </c>
      <c r="S1" s="59" t="s">
        <v>92</v>
      </c>
      <c r="T1" s="59" t="s">
        <v>93</v>
      </c>
      <c r="U1" s="59" t="s">
        <v>94</v>
      </c>
      <c r="V1" s="59" t="s">
        <v>95</v>
      </c>
      <c r="W1" s="59" t="s">
        <v>96</v>
      </c>
      <c r="X1" s="59" t="s">
        <v>97</v>
      </c>
      <c r="Y1" s="59" t="s">
        <v>98</v>
      </c>
      <c r="Z1" s="59" t="s">
        <v>99</v>
      </c>
      <c r="AA1" s="59" t="s">
        <v>100</v>
      </c>
      <c r="AB1" s="59" t="s">
        <v>101</v>
      </c>
      <c r="AC1" s="59" t="s">
        <v>102</v>
      </c>
      <c r="AD1" s="59" t="s">
        <v>103</v>
      </c>
      <c r="AE1" s="59" t="s">
        <v>104</v>
      </c>
      <c r="AF1" s="59" t="s">
        <v>105</v>
      </c>
      <c r="AG1" s="59" t="s">
        <v>106</v>
      </c>
      <c r="AH1" s="59" t="s">
        <v>107</v>
      </c>
      <c r="AI1" s="59" t="s">
        <v>108</v>
      </c>
      <c r="AJ1" s="59" t="s">
        <v>109</v>
      </c>
      <c r="AK1" s="59" t="s">
        <v>110</v>
      </c>
      <c r="AL1" s="59" t="s">
        <v>111</v>
      </c>
      <c r="AM1" s="59" t="s">
        <v>112</v>
      </c>
      <c r="AN1" s="59" t="s">
        <v>113</v>
      </c>
      <c r="AO1" s="59" t="s">
        <v>114</v>
      </c>
      <c r="AP1" s="59" t="s">
        <v>115</v>
      </c>
      <c r="AQ1" s="59" t="s">
        <v>116</v>
      </c>
      <c r="AR1" s="59" t="s">
        <v>117</v>
      </c>
      <c r="AS1" s="59" t="s">
        <v>118</v>
      </c>
    </row>
    <row r="2" customFormat="false" ht="12.75" hidden="false" customHeight="false" outlineLevel="0" collapsed="false">
      <c r="A2" s="0" t="s">
        <v>7</v>
      </c>
      <c r="B2" s="0" t="n">
        <v>5340695</v>
      </c>
      <c r="C2" s="0" t="n">
        <v>5581874</v>
      </c>
      <c r="D2" s="0" t="n">
        <v>5676831</v>
      </c>
      <c r="E2" s="0" t="n">
        <v>5411572</v>
      </c>
      <c r="F2" s="0" t="n">
        <v>5235695</v>
      </c>
      <c r="G2" s="0" t="n">
        <v>4422663</v>
      </c>
      <c r="H2" s="0" t="n">
        <v>4233564</v>
      </c>
      <c r="I2" s="0" t="n">
        <v>4063748</v>
      </c>
      <c r="J2" s="0" t="n">
        <v>3908051</v>
      </c>
      <c r="K2" s="0" t="n">
        <v>3213389</v>
      </c>
      <c r="L2" s="0" t="n">
        <v>2898347</v>
      </c>
      <c r="M2" s="0" t="n">
        <v>2277011</v>
      </c>
      <c r="N2" s="0" t="n">
        <v>1824754</v>
      </c>
      <c r="O2" s="0" t="n">
        <v>1395947</v>
      </c>
      <c r="P2" s="0" t="n">
        <v>1026937</v>
      </c>
      <c r="Q2" s="0" t="n">
        <v>708777</v>
      </c>
      <c r="R2" s="0" t="n">
        <v>430025</v>
      </c>
      <c r="S2" s="61" t="n">
        <v>238484</v>
      </c>
      <c r="T2" s="61" t="n">
        <v>89057</v>
      </c>
      <c r="U2" s="61" t="n">
        <v>29525</v>
      </c>
      <c r="V2" s="61" t="n">
        <v>6793</v>
      </c>
      <c r="W2" s="0" t="n">
        <v>42394</v>
      </c>
      <c r="X2" s="0" t="n">
        <v>5185444</v>
      </c>
      <c r="Y2" s="0" t="n">
        <v>5415315</v>
      </c>
      <c r="Z2" s="0" t="n">
        <v>5551401</v>
      </c>
      <c r="AA2" s="0" t="n">
        <v>5360725</v>
      </c>
      <c r="AB2" s="0" t="n">
        <v>5430121</v>
      </c>
      <c r="AC2" s="0" t="n">
        <v>4829933</v>
      </c>
      <c r="AD2" s="0" t="n">
        <v>4697188</v>
      </c>
      <c r="AE2" s="0" t="n">
        <v>4545689</v>
      </c>
      <c r="AF2" s="0" t="n">
        <v>4300943</v>
      </c>
      <c r="AG2" s="0" t="n">
        <v>3600754</v>
      </c>
      <c r="AH2" s="0" t="n">
        <v>3256959</v>
      </c>
      <c r="AI2" s="0" t="n">
        <v>2569751</v>
      </c>
      <c r="AJ2" s="0" t="n">
        <v>2065001</v>
      </c>
      <c r="AK2" s="0" t="n">
        <v>1591369</v>
      </c>
      <c r="AL2" s="0" t="n">
        <v>1180529</v>
      </c>
      <c r="AM2" s="0" t="n">
        <v>809446</v>
      </c>
      <c r="AN2" s="0" t="n">
        <v>540059</v>
      </c>
      <c r="AO2" s="61" t="n">
        <v>315664</v>
      </c>
      <c r="AP2" s="61" t="n">
        <v>128230</v>
      </c>
      <c r="AQ2" s="61" t="n">
        <v>44959</v>
      </c>
      <c r="AR2" s="61" t="n">
        <v>10765</v>
      </c>
      <c r="AS2" s="0" t="n">
        <v>44375</v>
      </c>
    </row>
    <row r="3" customFormat="false" ht="12.75" hidden="false" customHeight="false" outlineLevel="0" collapsed="false">
      <c r="A3" s="0" t="s">
        <v>1</v>
      </c>
      <c r="B3" s="0" t="n">
        <v>278494</v>
      </c>
      <c r="C3" s="0" t="n">
        <v>282853</v>
      </c>
      <c r="D3" s="0" t="n">
        <v>295526</v>
      </c>
      <c r="E3" s="0" t="n">
        <v>284075</v>
      </c>
      <c r="F3" s="0" t="n">
        <v>263492</v>
      </c>
      <c r="G3" s="0" t="n">
        <v>215059</v>
      </c>
      <c r="H3" s="0" t="n">
        <v>201404</v>
      </c>
      <c r="I3" s="0" t="n">
        <v>194920</v>
      </c>
      <c r="J3" s="0" t="n">
        <v>182817</v>
      </c>
      <c r="K3" s="0" t="n">
        <v>143285</v>
      </c>
      <c r="L3" s="0" t="n">
        <v>125380</v>
      </c>
      <c r="M3" s="0" t="n">
        <v>99009</v>
      </c>
      <c r="N3" s="0" t="n">
        <v>80599</v>
      </c>
      <c r="O3" s="0" t="n">
        <v>62019</v>
      </c>
      <c r="P3" s="0" t="n">
        <v>44640</v>
      </c>
      <c r="Q3" s="0" t="n">
        <v>31969</v>
      </c>
      <c r="R3" s="0" t="n">
        <v>20442</v>
      </c>
      <c r="S3" s="0" t="n">
        <v>12312</v>
      </c>
      <c r="T3" s="0" t="n">
        <v>4867</v>
      </c>
      <c r="U3" s="0" t="n">
        <v>1394</v>
      </c>
      <c r="V3" s="0" t="n">
        <v>277</v>
      </c>
      <c r="W3" s="0" t="n">
        <v>1536</v>
      </c>
      <c r="X3" s="0" t="n">
        <v>269877</v>
      </c>
      <c r="Y3" s="0" t="n">
        <v>275330</v>
      </c>
      <c r="Z3" s="0" t="n">
        <v>289067</v>
      </c>
      <c r="AA3" s="0" t="n">
        <v>279753</v>
      </c>
      <c r="AB3" s="0" t="n">
        <v>283400</v>
      </c>
      <c r="AC3" s="0" t="n">
        <v>244529</v>
      </c>
      <c r="AD3" s="0" t="n">
        <v>230385</v>
      </c>
      <c r="AE3" s="0" t="n">
        <v>222363</v>
      </c>
      <c r="AF3" s="0" t="n">
        <v>201583</v>
      </c>
      <c r="AG3" s="0" t="n">
        <v>167280</v>
      </c>
      <c r="AH3" s="0" t="n">
        <v>145459</v>
      </c>
      <c r="AI3" s="0" t="n">
        <v>116856</v>
      </c>
      <c r="AJ3" s="0" t="n">
        <v>90885</v>
      </c>
      <c r="AK3" s="0" t="n">
        <v>69393</v>
      </c>
      <c r="AL3" s="0" t="n">
        <v>52882</v>
      </c>
      <c r="AM3" s="0" t="n">
        <v>35730</v>
      </c>
      <c r="AN3" s="0" t="n">
        <v>25514</v>
      </c>
      <c r="AO3" s="0" t="n">
        <v>15886</v>
      </c>
      <c r="AP3" s="0" t="n">
        <v>7082</v>
      </c>
      <c r="AQ3" s="0" t="n">
        <v>2190</v>
      </c>
      <c r="AR3" s="0" t="n">
        <v>395</v>
      </c>
      <c r="AS3" s="0" t="n">
        <v>1469</v>
      </c>
    </row>
    <row r="4" customFormat="false" ht="12.75" hidden="false" customHeight="false" outlineLevel="0" collapsed="false">
      <c r="A4" s="0" t="s">
        <v>10</v>
      </c>
      <c r="B4" s="0" t="n">
        <v>4738</v>
      </c>
      <c r="C4" s="0" t="n">
        <v>4550</v>
      </c>
      <c r="D4" s="0" t="n">
        <v>4663</v>
      </c>
      <c r="E4" s="0" t="n">
        <v>4581</v>
      </c>
      <c r="F4" s="0" t="n">
        <v>4278</v>
      </c>
      <c r="G4" s="0" t="n">
        <v>3160</v>
      </c>
      <c r="H4" s="0" t="n">
        <v>2702</v>
      </c>
      <c r="I4" s="0" t="n">
        <v>2828</v>
      </c>
      <c r="J4" s="0" t="n">
        <v>2544</v>
      </c>
      <c r="K4" s="0" t="n">
        <v>2244</v>
      </c>
      <c r="L4" s="0" t="n">
        <v>1893</v>
      </c>
      <c r="M4" s="0" t="n">
        <v>1570</v>
      </c>
      <c r="N4" s="0" t="n">
        <v>1035</v>
      </c>
      <c r="O4" s="0" t="n">
        <v>1090</v>
      </c>
      <c r="P4" s="0" t="n">
        <v>870</v>
      </c>
      <c r="Q4" s="0" t="n">
        <v>593</v>
      </c>
      <c r="R4" s="0" t="n">
        <v>363</v>
      </c>
      <c r="S4" s="0" t="n">
        <v>284</v>
      </c>
      <c r="T4" s="0" t="n">
        <v>65</v>
      </c>
      <c r="U4" s="0" t="n">
        <v>30</v>
      </c>
      <c r="V4" s="0" t="n">
        <v>0</v>
      </c>
      <c r="W4" s="0" t="n">
        <v>5</v>
      </c>
      <c r="X4" s="0" t="n">
        <v>4186</v>
      </c>
      <c r="Y4" s="0" t="n">
        <v>4427</v>
      </c>
      <c r="Z4" s="0" t="n">
        <v>4614</v>
      </c>
      <c r="AA4" s="0" t="n">
        <v>4419</v>
      </c>
      <c r="AB4" s="0" t="n">
        <v>4386</v>
      </c>
      <c r="AC4" s="0" t="n">
        <v>3754</v>
      </c>
      <c r="AD4" s="0" t="n">
        <v>3276</v>
      </c>
      <c r="AE4" s="0" t="n">
        <v>3402</v>
      </c>
      <c r="AF4" s="0" t="n">
        <v>3063</v>
      </c>
      <c r="AG4" s="0" t="n">
        <v>2637</v>
      </c>
      <c r="AH4" s="0" t="n">
        <v>2175</v>
      </c>
      <c r="AI4" s="0" t="n">
        <v>1691</v>
      </c>
      <c r="AJ4" s="0" t="n">
        <v>1240</v>
      </c>
      <c r="AK4" s="0" t="n">
        <v>1143</v>
      </c>
      <c r="AL4" s="0" t="n">
        <v>882</v>
      </c>
      <c r="AM4" s="0" t="n">
        <v>659</v>
      </c>
      <c r="AN4" s="0" t="n">
        <v>466</v>
      </c>
      <c r="AO4" s="0" t="n">
        <v>321</v>
      </c>
      <c r="AP4" s="0" t="n">
        <v>113</v>
      </c>
      <c r="AQ4" s="0" t="n">
        <v>25</v>
      </c>
      <c r="AR4" s="0" t="n">
        <v>14</v>
      </c>
      <c r="AS4" s="0" t="n">
        <v>11</v>
      </c>
    </row>
    <row r="5" customFormat="false" ht="12.75" hidden="false" customHeight="false" outlineLevel="0" collapsed="false">
      <c r="A5" s="0" t="s">
        <v>12</v>
      </c>
      <c r="B5" s="0" t="n">
        <v>4441</v>
      </c>
      <c r="C5" s="0" t="n">
        <v>5048</v>
      </c>
      <c r="D5" s="0" t="n">
        <v>4944</v>
      </c>
      <c r="E5" s="0" t="n">
        <v>5038</v>
      </c>
      <c r="F5" s="0" t="n">
        <v>4687</v>
      </c>
      <c r="G5" s="0" t="n">
        <v>3631</v>
      </c>
      <c r="H5" s="0" t="n">
        <v>3155</v>
      </c>
      <c r="I5" s="0" t="n">
        <v>3417</v>
      </c>
      <c r="J5" s="0" t="n">
        <v>3419</v>
      </c>
      <c r="K5" s="0" t="n">
        <v>2728</v>
      </c>
      <c r="L5" s="0" t="n">
        <v>2547</v>
      </c>
      <c r="M5" s="0" t="n">
        <v>2391</v>
      </c>
      <c r="N5" s="0" t="n">
        <v>2256</v>
      </c>
      <c r="O5" s="0" t="n">
        <v>2129</v>
      </c>
      <c r="P5" s="0" t="n">
        <v>1301</v>
      </c>
      <c r="Q5" s="0" t="n">
        <v>1140</v>
      </c>
      <c r="R5" s="0" t="n">
        <v>687</v>
      </c>
      <c r="S5" s="0" t="n">
        <v>493</v>
      </c>
      <c r="T5" s="0" t="n">
        <v>234</v>
      </c>
      <c r="U5" s="0" t="n">
        <v>76</v>
      </c>
      <c r="V5" s="0" t="n">
        <v>2</v>
      </c>
      <c r="W5" s="0" t="n">
        <v>48</v>
      </c>
      <c r="X5" s="0" t="n">
        <v>4487</v>
      </c>
      <c r="Y5" s="0" t="n">
        <v>4579</v>
      </c>
      <c r="Z5" s="0" t="n">
        <v>5034</v>
      </c>
      <c r="AA5" s="0" t="n">
        <v>5155</v>
      </c>
      <c r="AB5" s="0" t="n">
        <v>4387</v>
      </c>
      <c r="AC5" s="0" t="n">
        <v>4209</v>
      </c>
      <c r="AD5" s="0" t="n">
        <v>3888</v>
      </c>
      <c r="AE5" s="0" t="n">
        <v>3903</v>
      </c>
      <c r="AF5" s="0" t="n">
        <v>3789</v>
      </c>
      <c r="AG5" s="0" t="n">
        <v>3626</v>
      </c>
      <c r="AH5" s="0" t="n">
        <v>3464</v>
      </c>
      <c r="AI5" s="0" t="n">
        <v>2672</v>
      </c>
      <c r="AJ5" s="0" t="n">
        <v>2550</v>
      </c>
      <c r="AK5" s="0" t="n">
        <v>1983</v>
      </c>
      <c r="AL5" s="0" t="n">
        <v>1600</v>
      </c>
      <c r="AM5" s="0" t="n">
        <v>1202</v>
      </c>
      <c r="AN5" s="0" t="n">
        <v>799</v>
      </c>
      <c r="AO5" s="0" t="n">
        <v>580</v>
      </c>
      <c r="AP5" s="0" t="n">
        <v>230</v>
      </c>
      <c r="AQ5" s="0" t="n">
        <v>96</v>
      </c>
      <c r="AR5" s="0" t="n">
        <v>4</v>
      </c>
      <c r="AS5" s="0" t="n">
        <v>76</v>
      </c>
    </row>
    <row r="6" customFormat="false" ht="12.75" hidden="false" customHeight="false" outlineLevel="0" collapsed="false">
      <c r="A6" s="0" t="s">
        <v>14</v>
      </c>
      <c r="B6" s="0" t="n">
        <v>8382</v>
      </c>
      <c r="C6" s="0" t="n">
        <v>8897</v>
      </c>
      <c r="D6" s="0" t="n">
        <v>8925</v>
      </c>
      <c r="E6" s="0" t="n">
        <v>8299</v>
      </c>
      <c r="F6" s="0" t="n">
        <v>7018</v>
      </c>
      <c r="G6" s="0" t="n">
        <v>6026</v>
      </c>
      <c r="H6" s="0" t="n">
        <v>5382</v>
      </c>
      <c r="I6" s="0" t="n">
        <v>5615</v>
      </c>
      <c r="J6" s="0" t="n">
        <v>5189</v>
      </c>
      <c r="K6" s="0" t="n">
        <v>4048</v>
      </c>
      <c r="L6" s="0" t="n">
        <v>3424</v>
      </c>
      <c r="M6" s="0" t="n">
        <v>2367</v>
      </c>
      <c r="N6" s="0" t="n">
        <v>2591</v>
      </c>
      <c r="O6" s="0" t="n">
        <v>2349</v>
      </c>
      <c r="P6" s="0" t="n">
        <v>1390</v>
      </c>
      <c r="Q6" s="0" t="n">
        <v>1329</v>
      </c>
      <c r="R6" s="0" t="n">
        <v>712</v>
      </c>
      <c r="S6" s="0" t="n">
        <v>342</v>
      </c>
      <c r="T6" s="0" t="n">
        <v>128</v>
      </c>
      <c r="U6" s="0" t="n">
        <v>12</v>
      </c>
      <c r="V6" s="0" t="n">
        <v>0</v>
      </c>
      <c r="W6" s="0" t="n">
        <v>33</v>
      </c>
      <c r="X6" s="0" t="n">
        <v>7956</v>
      </c>
      <c r="Y6" s="0" t="n">
        <v>8241</v>
      </c>
      <c r="Z6" s="0" t="n">
        <v>9417</v>
      </c>
      <c r="AA6" s="0" t="n">
        <v>8152</v>
      </c>
      <c r="AB6" s="0" t="n">
        <v>8159</v>
      </c>
      <c r="AC6" s="0" t="n">
        <v>7000</v>
      </c>
      <c r="AD6" s="0" t="n">
        <v>7035</v>
      </c>
      <c r="AE6" s="0" t="n">
        <v>5941</v>
      </c>
      <c r="AF6" s="0" t="n">
        <v>6103</v>
      </c>
      <c r="AG6" s="0" t="n">
        <v>4606</v>
      </c>
      <c r="AH6" s="0" t="n">
        <v>3543</v>
      </c>
      <c r="AI6" s="0" t="n">
        <v>3287</v>
      </c>
      <c r="AJ6" s="0" t="n">
        <v>3143</v>
      </c>
      <c r="AK6" s="0" t="n">
        <v>2550</v>
      </c>
      <c r="AL6" s="0" t="n">
        <v>1671</v>
      </c>
      <c r="AM6" s="0" t="n">
        <v>1198</v>
      </c>
      <c r="AN6" s="0" t="n">
        <v>900</v>
      </c>
      <c r="AO6" s="0" t="n">
        <v>282</v>
      </c>
      <c r="AP6" s="0" t="n">
        <v>151</v>
      </c>
      <c r="AQ6" s="0" t="n">
        <v>32</v>
      </c>
      <c r="AR6" s="0" t="n">
        <v>10</v>
      </c>
      <c r="AS6" s="0" t="n">
        <v>22</v>
      </c>
    </row>
    <row r="7" customFormat="false" ht="12.75" hidden="false" customHeight="false" outlineLevel="0" collapsed="false">
      <c r="A7" s="0" t="s">
        <v>16</v>
      </c>
      <c r="B7" s="0" t="n">
        <v>3400</v>
      </c>
      <c r="C7" s="0" t="n">
        <v>3406</v>
      </c>
      <c r="D7" s="0" t="n">
        <v>3466</v>
      </c>
      <c r="E7" s="0" t="n">
        <v>3324</v>
      </c>
      <c r="F7" s="0" t="n">
        <v>3029</v>
      </c>
      <c r="G7" s="0" t="n">
        <v>2316</v>
      </c>
      <c r="H7" s="0" t="n">
        <v>2383</v>
      </c>
      <c r="I7" s="0" t="n">
        <v>2381</v>
      </c>
      <c r="J7" s="0" t="n">
        <v>1996</v>
      </c>
      <c r="K7" s="0" t="n">
        <v>1619</v>
      </c>
      <c r="L7" s="0" t="n">
        <v>1224</v>
      </c>
      <c r="M7" s="0" t="n">
        <v>1129</v>
      </c>
      <c r="N7" s="0" t="n">
        <v>886</v>
      </c>
      <c r="O7" s="0" t="n">
        <v>764</v>
      </c>
      <c r="P7" s="0" t="n">
        <v>566</v>
      </c>
      <c r="Q7" s="0" t="n">
        <v>456</v>
      </c>
      <c r="R7" s="0" t="n">
        <v>310</v>
      </c>
      <c r="S7" s="0" t="n">
        <v>160</v>
      </c>
      <c r="T7" s="0" t="n">
        <v>49</v>
      </c>
      <c r="U7" s="0" t="n">
        <v>17</v>
      </c>
      <c r="V7" s="0" t="n">
        <v>0</v>
      </c>
      <c r="W7" s="0" t="n">
        <v>14</v>
      </c>
      <c r="X7" s="0" t="n">
        <v>3492</v>
      </c>
      <c r="Y7" s="0" t="n">
        <v>3353</v>
      </c>
      <c r="Z7" s="0" t="n">
        <v>3687</v>
      </c>
      <c r="AA7" s="0" t="n">
        <v>3393</v>
      </c>
      <c r="AB7" s="0" t="n">
        <v>3439</v>
      </c>
      <c r="AC7" s="0" t="n">
        <v>2819</v>
      </c>
      <c r="AD7" s="0" t="n">
        <v>2608</v>
      </c>
      <c r="AE7" s="0" t="n">
        <v>2733</v>
      </c>
      <c r="AF7" s="0" t="n">
        <v>2098</v>
      </c>
      <c r="AG7" s="0" t="n">
        <v>1749</v>
      </c>
      <c r="AH7" s="0" t="n">
        <v>1438</v>
      </c>
      <c r="AI7" s="0" t="n">
        <v>1326</v>
      </c>
      <c r="AJ7" s="0" t="n">
        <v>1018</v>
      </c>
      <c r="AK7" s="0" t="n">
        <v>680</v>
      </c>
      <c r="AL7" s="0" t="n">
        <v>669</v>
      </c>
      <c r="AM7" s="0" t="n">
        <v>496</v>
      </c>
      <c r="AN7" s="0" t="n">
        <v>250</v>
      </c>
      <c r="AO7" s="0" t="n">
        <v>198</v>
      </c>
      <c r="AP7" s="0" t="n">
        <v>58</v>
      </c>
      <c r="AQ7" s="0" t="n">
        <v>28</v>
      </c>
      <c r="AR7" s="0" t="n">
        <v>5</v>
      </c>
      <c r="AS7" s="0" t="n">
        <v>23</v>
      </c>
    </row>
    <row r="8" customFormat="false" ht="12.75" hidden="false" customHeight="false" outlineLevel="0" collapsed="false">
      <c r="A8" s="0" t="s">
        <v>18</v>
      </c>
      <c r="B8" s="0" t="n">
        <v>4747</v>
      </c>
      <c r="C8" s="0" t="n">
        <v>4816</v>
      </c>
      <c r="D8" s="0" t="n">
        <v>4767</v>
      </c>
      <c r="E8" s="0" t="n">
        <v>4366</v>
      </c>
      <c r="F8" s="0" t="n">
        <v>4236</v>
      </c>
      <c r="G8" s="0" t="n">
        <v>3399</v>
      </c>
      <c r="H8" s="0" t="n">
        <v>3316</v>
      </c>
      <c r="I8" s="0" t="n">
        <v>3105</v>
      </c>
      <c r="J8" s="0" t="n">
        <v>2780</v>
      </c>
      <c r="K8" s="0" t="n">
        <v>2104</v>
      </c>
      <c r="L8" s="0" t="n">
        <v>1909</v>
      </c>
      <c r="M8" s="0" t="n">
        <v>1368</v>
      </c>
      <c r="N8" s="0" t="n">
        <v>1092</v>
      </c>
      <c r="O8" s="0" t="n">
        <v>852</v>
      </c>
      <c r="P8" s="0" t="n">
        <v>606</v>
      </c>
      <c r="Q8" s="0" t="n">
        <v>500</v>
      </c>
      <c r="R8" s="0" t="n">
        <v>247</v>
      </c>
      <c r="S8" s="0" t="n">
        <v>129</v>
      </c>
      <c r="T8" s="0" t="n">
        <v>49</v>
      </c>
      <c r="U8" s="0" t="n">
        <v>13</v>
      </c>
      <c r="V8" s="0" t="n">
        <v>6</v>
      </c>
      <c r="W8" s="0" t="n">
        <v>0</v>
      </c>
      <c r="X8" s="0" t="n">
        <v>4690</v>
      </c>
      <c r="Y8" s="0" t="n">
        <v>4782</v>
      </c>
      <c r="Z8" s="0" t="n">
        <v>4644</v>
      </c>
      <c r="AA8" s="0" t="n">
        <v>4271</v>
      </c>
      <c r="AB8" s="0" t="n">
        <v>4463</v>
      </c>
      <c r="AC8" s="0" t="n">
        <v>4110</v>
      </c>
      <c r="AD8" s="0" t="n">
        <v>3947</v>
      </c>
      <c r="AE8" s="0" t="n">
        <v>3471</v>
      </c>
      <c r="AF8" s="0" t="n">
        <v>3236</v>
      </c>
      <c r="AG8" s="0" t="n">
        <v>2593</v>
      </c>
      <c r="AH8" s="0" t="n">
        <v>2268</v>
      </c>
      <c r="AI8" s="0" t="n">
        <v>1646</v>
      </c>
      <c r="AJ8" s="0" t="n">
        <v>1119</v>
      </c>
      <c r="AK8" s="0" t="n">
        <v>918</v>
      </c>
      <c r="AL8" s="0" t="n">
        <v>752</v>
      </c>
      <c r="AM8" s="0" t="n">
        <v>498</v>
      </c>
      <c r="AN8" s="0" t="n">
        <v>383</v>
      </c>
      <c r="AO8" s="0" t="n">
        <v>267</v>
      </c>
      <c r="AP8" s="0" t="n">
        <v>109</v>
      </c>
      <c r="AQ8" s="0" t="n">
        <v>25</v>
      </c>
      <c r="AR8" s="0" t="n">
        <v>6</v>
      </c>
      <c r="AS8" s="0" t="n">
        <v>0</v>
      </c>
    </row>
    <row r="9" customFormat="false" ht="12.75" hidden="false" customHeight="false" outlineLevel="0" collapsed="false">
      <c r="A9" s="0" t="s">
        <v>20</v>
      </c>
      <c r="B9" s="0" t="n">
        <v>183</v>
      </c>
      <c r="C9" s="0" t="n">
        <v>264</v>
      </c>
      <c r="D9" s="0" t="n">
        <v>275</v>
      </c>
      <c r="E9" s="0" t="n">
        <v>272</v>
      </c>
      <c r="F9" s="0" t="n">
        <v>192</v>
      </c>
      <c r="G9" s="0" t="n">
        <v>142</v>
      </c>
      <c r="H9" s="0" t="n">
        <v>153</v>
      </c>
      <c r="I9" s="0" t="n">
        <v>142</v>
      </c>
      <c r="J9" s="0" t="n">
        <v>123</v>
      </c>
      <c r="K9" s="0" t="n">
        <v>130</v>
      </c>
      <c r="L9" s="0" t="n">
        <v>118</v>
      </c>
      <c r="M9" s="0" t="n">
        <v>93</v>
      </c>
      <c r="N9" s="0" t="n">
        <v>66</v>
      </c>
      <c r="O9" s="0" t="n">
        <v>82</v>
      </c>
      <c r="P9" s="0" t="n">
        <v>75</v>
      </c>
      <c r="Q9" s="0" t="n">
        <v>79</v>
      </c>
      <c r="R9" s="0" t="n">
        <v>39</v>
      </c>
      <c r="S9" s="0" t="n">
        <v>31</v>
      </c>
      <c r="T9" s="0" t="n">
        <v>13</v>
      </c>
      <c r="U9" s="0" t="n">
        <v>2</v>
      </c>
      <c r="V9" s="0" t="n">
        <v>0</v>
      </c>
      <c r="W9" s="0" t="n">
        <v>7</v>
      </c>
      <c r="X9" s="0" t="n">
        <v>215</v>
      </c>
      <c r="Y9" s="0" t="n">
        <v>280</v>
      </c>
      <c r="Z9" s="0" t="n">
        <v>274</v>
      </c>
      <c r="AA9" s="0" t="n">
        <v>278</v>
      </c>
      <c r="AB9" s="0" t="n">
        <v>206</v>
      </c>
      <c r="AC9" s="0" t="n">
        <v>181</v>
      </c>
      <c r="AD9" s="0" t="n">
        <v>167</v>
      </c>
      <c r="AE9" s="0" t="n">
        <v>156</v>
      </c>
      <c r="AF9" s="0" t="n">
        <v>143</v>
      </c>
      <c r="AG9" s="0" t="n">
        <v>114</v>
      </c>
      <c r="AH9" s="0" t="n">
        <v>107</v>
      </c>
      <c r="AI9" s="0" t="n">
        <v>88</v>
      </c>
      <c r="AJ9" s="0" t="n">
        <v>93</v>
      </c>
      <c r="AK9" s="0" t="n">
        <v>91</v>
      </c>
      <c r="AL9" s="0" t="n">
        <v>86</v>
      </c>
      <c r="AM9" s="0" t="n">
        <v>63</v>
      </c>
      <c r="AN9" s="0" t="n">
        <v>50</v>
      </c>
      <c r="AO9" s="0" t="n">
        <v>25</v>
      </c>
      <c r="AP9" s="0" t="n">
        <v>19</v>
      </c>
      <c r="AQ9" s="0" t="n">
        <v>4</v>
      </c>
      <c r="AR9" s="0" t="n">
        <v>1</v>
      </c>
      <c r="AS9" s="0" t="n">
        <v>6</v>
      </c>
    </row>
    <row r="10" customFormat="false" ht="12.75" hidden="false" customHeight="false" outlineLevel="0" collapsed="false">
      <c r="A10" s="0" t="s">
        <v>22</v>
      </c>
      <c r="B10" s="0" t="n">
        <v>20731</v>
      </c>
      <c r="C10" s="0" t="n">
        <v>22595</v>
      </c>
      <c r="D10" s="0" t="n">
        <v>25701</v>
      </c>
      <c r="E10" s="0" t="n">
        <v>22370</v>
      </c>
      <c r="F10" s="0" t="n">
        <v>22482</v>
      </c>
      <c r="G10" s="0" t="n">
        <v>18412</v>
      </c>
      <c r="H10" s="0" t="n">
        <v>16685</v>
      </c>
      <c r="I10" s="0" t="n">
        <v>17025</v>
      </c>
      <c r="J10" s="0" t="n">
        <v>17308</v>
      </c>
      <c r="K10" s="0" t="n">
        <v>12999</v>
      </c>
      <c r="L10" s="0" t="n">
        <v>12311</v>
      </c>
      <c r="M10" s="0" t="n">
        <v>7895</v>
      </c>
      <c r="N10" s="0" t="n">
        <v>7785</v>
      </c>
      <c r="O10" s="0" t="n">
        <v>4737</v>
      </c>
      <c r="P10" s="0" t="n">
        <v>3899</v>
      </c>
      <c r="Q10" s="0" t="n">
        <v>1972</v>
      </c>
      <c r="R10" s="0" t="n">
        <v>1235</v>
      </c>
      <c r="S10" s="0" t="n">
        <v>951</v>
      </c>
      <c r="T10" s="0" t="n">
        <v>369</v>
      </c>
      <c r="U10" s="0" t="n">
        <v>35</v>
      </c>
      <c r="V10" s="0" t="n">
        <v>0</v>
      </c>
      <c r="W10" s="0" t="n">
        <v>152</v>
      </c>
      <c r="X10" s="0" t="n">
        <v>20724</v>
      </c>
      <c r="Y10" s="0" t="n">
        <v>21452</v>
      </c>
      <c r="Z10" s="0" t="n">
        <v>25142</v>
      </c>
      <c r="AA10" s="0" t="n">
        <v>22600</v>
      </c>
      <c r="AB10" s="0" t="n">
        <v>24245</v>
      </c>
      <c r="AC10" s="0" t="n">
        <v>20693</v>
      </c>
      <c r="AD10" s="0" t="n">
        <v>19156</v>
      </c>
      <c r="AE10" s="0" t="n">
        <v>20065</v>
      </c>
      <c r="AF10" s="0" t="n">
        <v>18864</v>
      </c>
      <c r="AG10" s="0" t="n">
        <v>16117</v>
      </c>
      <c r="AH10" s="0" t="n">
        <v>13685</v>
      </c>
      <c r="AI10" s="0" t="n">
        <v>9629</v>
      </c>
      <c r="AJ10" s="0" t="n">
        <v>8600</v>
      </c>
      <c r="AK10" s="0" t="n">
        <v>5251</v>
      </c>
      <c r="AL10" s="0" t="n">
        <v>4378</v>
      </c>
      <c r="AM10" s="0" t="n">
        <v>2558</v>
      </c>
      <c r="AN10" s="0" t="n">
        <v>1593</v>
      </c>
      <c r="AO10" s="0" t="n">
        <v>1045</v>
      </c>
      <c r="AP10" s="0" t="n">
        <v>612</v>
      </c>
      <c r="AQ10" s="0" t="n">
        <v>90</v>
      </c>
      <c r="AR10" s="0" t="n">
        <v>0</v>
      </c>
      <c r="AS10" s="0" t="n">
        <v>156</v>
      </c>
    </row>
    <row r="11" customFormat="false" ht="12.75" hidden="false" customHeight="false" outlineLevel="0" collapsed="false">
      <c r="A11" s="0" t="s">
        <v>24</v>
      </c>
      <c r="B11" s="0" t="n">
        <v>1917</v>
      </c>
      <c r="C11" s="0" t="n">
        <v>1942</v>
      </c>
      <c r="D11" s="0" t="n">
        <v>2041</v>
      </c>
      <c r="E11" s="0" t="n">
        <v>1745</v>
      </c>
      <c r="F11" s="0" t="n">
        <v>1550</v>
      </c>
      <c r="G11" s="0" t="n">
        <v>1238</v>
      </c>
      <c r="H11" s="0" t="n">
        <v>1231</v>
      </c>
      <c r="I11" s="0" t="n">
        <v>1113</v>
      </c>
      <c r="J11" s="0" t="n">
        <v>984</v>
      </c>
      <c r="K11" s="0" t="n">
        <v>872</v>
      </c>
      <c r="L11" s="0" t="n">
        <v>715</v>
      </c>
      <c r="M11" s="0" t="n">
        <v>754</v>
      </c>
      <c r="N11" s="0" t="n">
        <v>632</v>
      </c>
      <c r="O11" s="0" t="n">
        <v>535</v>
      </c>
      <c r="P11" s="0" t="n">
        <v>510</v>
      </c>
      <c r="Q11" s="0" t="n">
        <v>357</v>
      </c>
      <c r="R11" s="0" t="n">
        <v>235</v>
      </c>
      <c r="S11" s="0" t="n">
        <v>165</v>
      </c>
      <c r="T11" s="0" t="n">
        <v>34</v>
      </c>
      <c r="U11" s="0" t="n">
        <v>24</v>
      </c>
      <c r="V11" s="0" t="n">
        <v>3</v>
      </c>
      <c r="W11" s="0" t="n">
        <v>12</v>
      </c>
      <c r="X11" s="0" t="n">
        <v>2046</v>
      </c>
      <c r="Y11" s="0" t="n">
        <v>1774</v>
      </c>
      <c r="Z11" s="0" t="n">
        <v>1808</v>
      </c>
      <c r="AA11" s="0" t="n">
        <v>1809</v>
      </c>
      <c r="AB11" s="0" t="n">
        <v>1723</v>
      </c>
      <c r="AC11" s="0" t="n">
        <v>1565</v>
      </c>
      <c r="AD11" s="0" t="n">
        <v>1535</v>
      </c>
      <c r="AE11" s="0" t="n">
        <v>1291</v>
      </c>
      <c r="AF11" s="0" t="n">
        <v>1177</v>
      </c>
      <c r="AG11" s="0" t="n">
        <v>987</v>
      </c>
      <c r="AH11" s="0" t="n">
        <v>946</v>
      </c>
      <c r="AI11" s="0" t="n">
        <v>772</v>
      </c>
      <c r="AJ11" s="0" t="n">
        <v>753</v>
      </c>
      <c r="AK11" s="0" t="n">
        <v>607</v>
      </c>
      <c r="AL11" s="0" t="n">
        <v>470</v>
      </c>
      <c r="AM11" s="0" t="n">
        <v>398</v>
      </c>
      <c r="AN11" s="0" t="n">
        <v>279</v>
      </c>
      <c r="AO11" s="0" t="n">
        <v>146</v>
      </c>
      <c r="AP11" s="0" t="n">
        <v>98</v>
      </c>
      <c r="AQ11" s="0" t="n">
        <v>30</v>
      </c>
      <c r="AR11" s="0" t="n">
        <v>3</v>
      </c>
      <c r="AS11" s="0" t="n">
        <v>6</v>
      </c>
    </row>
    <row r="12" customFormat="false" ht="12.75" hidden="false" customHeight="false" outlineLevel="0" collapsed="false">
      <c r="A12" s="0" t="s">
        <v>26</v>
      </c>
      <c r="B12" s="0" t="n">
        <v>4153</v>
      </c>
      <c r="C12" s="0" t="n">
        <v>4382</v>
      </c>
      <c r="D12" s="0" t="n">
        <v>4355</v>
      </c>
      <c r="E12" s="0" t="n">
        <v>4168</v>
      </c>
      <c r="F12" s="0" t="n">
        <v>3693</v>
      </c>
      <c r="G12" s="0" t="n">
        <v>2799</v>
      </c>
      <c r="H12" s="0" t="n">
        <v>2712</v>
      </c>
      <c r="I12" s="0" t="n">
        <v>2298</v>
      </c>
      <c r="J12" s="0" t="n">
        <v>2249</v>
      </c>
      <c r="K12" s="0" t="n">
        <v>1772</v>
      </c>
      <c r="L12" s="0" t="n">
        <v>1527</v>
      </c>
      <c r="M12" s="0" t="n">
        <v>1405</v>
      </c>
      <c r="N12" s="0" t="n">
        <v>964</v>
      </c>
      <c r="O12" s="0" t="n">
        <v>695</v>
      </c>
      <c r="P12" s="0" t="n">
        <v>664</v>
      </c>
      <c r="Q12" s="0" t="n">
        <v>460</v>
      </c>
      <c r="R12" s="0" t="n">
        <v>245</v>
      </c>
      <c r="S12" s="0" t="n">
        <v>181</v>
      </c>
      <c r="T12" s="0" t="n">
        <v>77</v>
      </c>
      <c r="U12" s="0" t="n">
        <v>6</v>
      </c>
      <c r="V12" s="0" t="n">
        <v>0</v>
      </c>
      <c r="W12" s="0" t="n">
        <v>5</v>
      </c>
      <c r="X12" s="0" t="n">
        <v>4099</v>
      </c>
      <c r="Y12" s="0" t="n">
        <v>4401</v>
      </c>
      <c r="Z12" s="0" t="n">
        <v>4783</v>
      </c>
      <c r="AA12" s="0" t="n">
        <v>4351</v>
      </c>
      <c r="AB12" s="0" t="n">
        <v>4251</v>
      </c>
      <c r="AC12" s="0" t="n">
        <v>3575</v>
      </c>
      <c r="AD12" s="0" t="n">
        <v>3126</v>
      </c>
      <c r="AE12" s="0" t="n">
        <v>2987</v>
      </c>
      <c r="AF12" s="0" t="n">
        <v>2501</v>
      </c>
      <c r="AG12" s="0" t="n">
        <v>2155</v>
      </c>
      <c r="AH12" s="0" t="n">
        <v>1895</v>
      </c>
      <c r="AI12" s="0" t="n">
        <v>1465</v>
      </c>
      <c r="AJ12" s="0" t="n">
        <v>1321</v>
      </c>
      <c r="AK12" s="0" t="n">
        <v>807</v>
      </c>
      <c r="AL12" s="0" t="n">
        <v>741</v>
      </c>
      <c r="AM12" s="0" t="n">
        <v>593</v>
      </c>
      <c r="AN12" s="0" t="n">
        <v>331</v>
      </c>
      <c r="AO12" s="0" t="n">
        <v>256</v>
      </c>
      <c r="AP12" s="0" t="n">
        <v>74</v>
      </c>
      <c r="AQ12" s="0" t="n">
        <v>28</v>
      </c>
      <c r="AR12" s="0" t="n">
        <v>15</v>
      </c>
      <c r="AS12" s="0" t="n">
        <v>7</v>
      </c>
    </row>
    <row r="13" customFormat="false" ht="12.75" hidden="false" customHeight="false" outlineLevel="0" collapsed="false">
      <c r="A13" s="0" t="s">
        <v>28</v>
      </c>
      <c r="B13" s="0" t="n">
        <v>523</v>
      </c>
      <c r="C13" s="0" t="n">
        <v>630</v>
      </c>
      <c r="D13" s="0" t="n">
        <v>642</v>
      </c>
      <c r="E13" s="0" t="n">
        <v>521</v>
      </c>
      <c r="F13" s="0" t="n">
        <v>380</v>
      </c>
      <c r="G13" s="0" t="n">
        <v>403</v>
      </c>
      <c r="H13" s="0" t="n">
        <v>356</v>
      </c>
      <c r="I13" s="0" t="n">
        <v>352</v>
      </c>
      <c r="J13" s="0" t="n">
        <v>350</v>
      </c>
      <c r="K13" s="0" t="n">
        <v>296</v>
      </c>
      <c r="L13" s="0" t="n">
        <v>282</v>
      </c>
      <c r="M13" s="0" t="n">
        <v>239</v>
      </c>
      <c r="N13" s="0" t="n">
        <v>176</v>
      </c>
      <c r="O13" s="0" t="n">
        <v>117</v>
      </c>
      <c r="P13" s="0" t="n">
        <v>133</v>
      </c>
      <c r="Q13" s="0" t="n">
        <v>95</v>
      </c>
      <c r="R13" s="0" t="n">
        <v>115</v>
      </c>
      <c r="S13" s="0" t="n">
        <v>64</v>
      </c>
      <c r="T13" s="0" t="n">
        <v>11</v>
      </c>
      <c r="U13" s="0" t="n">
        <v>0</v>
      </c>
      <c r="V13" s="0" t="n">
        <v>0</v>
      </c>
      <c r="W13" s="0" t="n">
        <v>2</v>
      </c>
      <c r="X13" s="0" t="n">
        <v>576</v>
      </c>
      <c r="Y13" s="0" t="n">
        <v>582</v>
      </c>
      <c r="Z13" s="0" t="n">
        <v>600</v>
      </c>
      <c r="AA13" s="0" t="n">
        <v>563</v>
      </c>
      <c r="AB13" s="0" t="n">
        <v>452</v>
      </c>
      <c r="AC13" s="0" t="n">
        <v>487</v>
      </c>
      <c r="AD13" s="0" t="n">
        <v>452</v>
      </c>
      <c r="AE13" s="0" t="n">
        <v>449</v>
      </c>
      <c r="AF13" s="0" t="n">
        <v>426</v>
      </c>
      <c r="AG13" s="0" t="n">
        <v>354</v>
      </c>
      <c r="AH13" s="0" t="n">
        <v>324</v>
      </c>
      <c r="AI13" s="0" t="n">
        <v>254</v>
      </c>
      <c r="AJ13" s="0" t="n">
        <v>199</v>
      </c>
      <c r="AK13" s="0" t="n">
        <v>185</v>
      </c>
      <c r="AL13" s="0" t="n">
        <v>146</v>
      </c>
      <c r="AM13" s="0" t="n">
        <v>126</v>
      </c>
      <c r="AN13" s="0" t="n">
        <v>96</v>
      </c>
      <c r="AO13" s="0" t="n">
        <v>76</v>
      </c>
      <c r="AP13" s="0" t="n">
        <v>18</v>
      </c>
      <c r="AQ13" s="0" t="n">
        <v>13</v>
      </c>
      <c r="AR13" s="0" t="n">
        <v>3</v>
      </c>
      <c r="AS13" s="0" t="n">
        <v>0</v>
      </c>
    </row>
    <row r="14" customFormat="false" ht="12.75" hidden="false" customHeight="false" outlineLevel="0" collapsed="false">
      <c r="A14" s="0" t="s">
        <v>30</v>
      </c>
      <c r="B14" s="0" t="n">
        <v>4078</v>
      </c>
      <c r="C14" s="0" t="n">
        <v>4323</v>
      </c>
      <c r="D14" s="0" t="n">
        <v>4667</v>
      </c>
      <c r="E14" s="0" t="n">
        <v>4227</v>
      </c>
      <c r="F14" s="0" t="n">
        <v>4458</v>
      </c>
      <c r="G14" s="0" t="n">
        <v>3571</v>
      </c>
      <c r="H14" s="0" t="n">
        <v>3397</v>
      </c>
      <c r="I14" s="0" t="n">
        <v>3051</v>
      </c>
      <c r="J14" s="0" t="n">
        <v>2769</v>
      </c>
      <c r="K14" s="0" t="n">
        <v>2673</v>
      </c>
      <c r="L14" s="0" t="n">
        <v>2184</v>
      </c>
      <c r="M14" s="0" t="n">
        <v>1902</v>
      </c>
      <c r="N14" s="0" t="n">
        <v>1504</v>
      </c>
      <c r="O14" s="0" t="n">
        <v>1034</v>
      </c>
      <c r="P14" s="0" t="n">
        <v>862</v>
      </c>
      <c r="Q14" s="0" t="n">
        <v>523</v>
      </c>
      <c r="R14" s="0" t="n">
        <v>353</v>
      </c>
      <c r="S14" s="0" t="n">
        <v>215</v>
      </c>
      <c r="T14" s="0" t="n">
        <v>143</v>
      </c>
      <c r="U14" s="0" t="n">
        <v>8</v>
      </c>
      <c r="V14" s="0" t="n">
        <v>0</v>
      </c>
      <c r="W14" s="0" t="n">
        <v>51</v>
      </c>
      <c r="X14" s="0" t="n">
        <v>3884</v>
      </c>
      <c r="Y14" s="0" t="n">
        <v>4620</v>
      </c>
      <c r="Z14" s="0" t="n">
        <v>4398</v>
      </c>
      <c r="AA14" s="0" t="n">
        <v>4510</v>
      </c>
      <c r="AB14" s="0" t="n">
        <v>4738</v>
      </c>
      <c r="AC14" s="0" t="n">
        <v>3789</v>
      </c>
      <c r="AD14" s="0" t="n">
        <v>3617</v>
      </c>
      <c r="AE14" s="0" t="n">
        <v>3697</v>
      </c>
      <c r="AF14" s="0" t="n">
        <v>3369</v>
      </c>
      <c r="AG14" s="0" t="n">
        <v>3045</v>
      </c>
      <c r="AH14" s="0" t="n">
        <v>2710</v>
      </c>
      <c r="AI14" s="0" t="n">
        <v>1976</v>
      </c>
      <c r="AJ14" s="0" t="n">
        <v>1836</v>
      </c>
      <c r="AK14" s="0" t="n">
        <v>1236</v>
      </c>
      <c r="AL14" s="0" t="n">
        <v>889</v>
      </c>
      <c r="AM14" s="0" t="n">
        <v>694</v>
      </c>
      <c r="AN14" s="0" t="n">
        <v>400</v>
      </c>
      <c r="AO14" s="0" t="n">
        <v>370</v>
      </c>
      <c r="AP14" s="0" t="n">
        <v>135</v>
      </c>
      <c r="AQ14" s="0" t="n">
        <v>28</v>
      </c>
      <c r="AR14" s="0" t="n">
        <v>2</v>
      </c>
      <c r="AS14" s="0" t="n">
        <v>25</v>
      </c>
    </row>
    <row r="15" customFormat="false" ht="12.75" hidden="false" customHeight="false" outlineLevel="0" collapsed="false">
      <c r="A15" s="0" t="s">
        <v>32</v>
      </c>
      <c r="B15" s="0" t="n">
        <v>1432</v>
      </c>
      <c r="C15" s="0" t="n">
        <v>1420</v>
      </c>
      <c r="D15" s="0" t="n">
        <v>1396</v>
      </c>
      <c r="E15" s="0" t="n">
        <v>1301</v>
      </c>
      <c r="F15" s="0" t="n">
        <v>1212</v>
      </c>
      <c r="G15" s="0" t="n">
        <v>951</v>
      </c>
      <c r="H15" s="0" t="n">
        <v>830</v>
      </c>
      <c r="I15" s="0" t="n">
        <v>811</v>
      </c>
      <c r="J15" s="0" t="n">
        <v>782</v>
      </c>
      <c r="K15" s="0" t="n">
        <v>662</v>
      </c>
      <c r="L15" s="0" t="n">
        <v>618</v>
      </c>
      <c r="M15" s="0" t="n">
        <v>484</v>
      </c>
      <c r="N15" s="0" t="n">
        <v>456</v>
      </c>
      <c r="O15" s="0" t="n">
        <v>336</v>
      </c>
      <c r="P15" s="0" t="n">
        <v>267</v>
      </c>
      <c r="Q15" s="0" t="n">
        <v>231</v>
      </c>
      <c r="R15" s="0" t="n">
        <v>151</v>
      </c>
      <c r="S15" s="0" t="n">
        <v>104</v>
      </c>
      <c r="T15" s="0" t="n">
        <v>27</v>
      </c>
      <c r="U15" s="0" t="n">
        <v>20</v>
      </c>
      <c r="V15" s="0" t="n">
        <v>0</v>
      </c>
      <c r="W15" s="0" t="n">
        <v>25</v>
      </c>
      <c r="X15" s="0" t="n">
        <v>1356</v>
      </c>
      <c r="Y15" s="0" t="n">
        <v>1270</v>
      </c>
      <c r="Z15" s="0" t="n">
        <v>1350</v>
      </c>
      <c r="AA15" s="0" t="n">
        <v>1325</v>
      </c>
      <c r="AB15" s="0" t="n">
        <v>1502</v>
      </c>
      <c r="AC15" s="0" t="n">
        <v>1172</v>
      </c>
      <c r="AD15" s="0" t="n">
        <v>1001</v>
      </c>
      <c r="AE15" s="0" t="n">
        <v>950</v>
      </c>
      <c r="AF15" s="0" t="n">
        <v>860</v>
      </c>
      <c r="AG15" s="0" t="n">
        <v>852</v>
      </c>
      <c r="AH15" s="0" t="n">
        <v>725</v>
      </c>
      <c r="AI15" s="0" t="n">
        <v>599</v>
      </c>
      <c r="AJ15" s="0" t="n">
        <v>429</v>
      </c>
      <c r="AK15" s="0" t="n">
        <v>387</v>
      </c>
      <c r="AL15" s="0" t="n">
        <v>371</v>
      </c>
      <c r="AM15" s="0" t="n">
        <v>252</v>
      </c>
      <c r="AN15" s="0" t="n">
        <v>211</v>
      </c>
      <c r="AO15" s="0" t="n">
        <v>101</v>
      </c>
      <c r="AP15" s="0" t="n">
        <v>50</v>
      </c>
      <c r="AQ15" s="0" t="n">
        <v>13</v>
      </c>
      <c r="AR15" s="0" t="n">
        <v>3</v>
      </c>
      <c r="AS15" s="0" t="n">
        <v>25</v>
      </c>
    </row>
    <row r="16" customFormat="false" ht="12.75" hidden="false" customHeight="false" outlineLevel="0" collapsed="false">
      <c r="A16" s="0" t="s">
        <v>34</v>
      </c>
      <c r="B16" s="0" t="n">
        <v>1214</v>
      </c>
      <c r="C16" s="0" t="n">
        <v>1309</v>
      </c>
      <c r="D16" s="0" t="n">
        <v>1408</v>
      </c>
      <c r="E16" s="0" t="n">
        <v>1362</v>
      </c>
      <c r="F16" s="0" t="n">
        <v>1132</v>
      </c>
      <c r="G16" s="0" t="n">
        <v>779</v>
      </c>
      <c r="H16" s="0" t="n">
        <v>717</v>
      </c>
      <c r="I16" s="0" t="n">
        <v>713</v>
      </c>
      <c r="J16" s="0" t="n">
        <v>646</v>
      </c>
      <c r="K16" s="0" t="n">
        <v>445</v>
      </c>
      <c r="L16" s="0" t="n">
        <v>468</v>
      </c>
      <c r="M16" s="0" t="n">
        <v>372</v>
      </c>
      <c r="N16" s="0" t="n">
        <v>271</v>
      </c>
      <c r="O16" s="0" t="n">
        <v>194</v>
      </c>
      <c r="P16" s="0" t="n">
        <v>167</v>
      </c>
      <c r="Q16" s="0" t="n">
        <v>113</v>
      </c>
      <c r="R16" s="0" t="n">
        <v>104</v>
      </c>
      <c r="S16" s="0" t="n">
        <v>74</v>
      </c>
      <c r="T16" s="0" t="n">
        <v>23</v>
      </c>
      <c r="U16" s="0" t="n">
        <v>6</v>
      </c>
      <c r="V16" s="0" t="n">
        <v>2</v>
      </c>
      <c r="W16" s="0" t="n">
        <v>3</v>
      </c>
      <c r="X16" s="0" t="n">
        <v>1374</v>
      </c>
      <c r="Y16" s="0" t="n">
        <v>1327</v>
      </c>
      <c r="Z16" s="0" t="n">
        <v>1371</v>
      </c>
      <c r="AA16" s="0" t="n">
        <v>1311</v>
      </c>
      <c r="AB16" s="0" t="n">
        <v>1216</v>
      </c>
      <c r="AC16" s="0" t="n">
        <v>993</v>
      </c>
      <c r="AD16" s="0" t="n">
        <v>958</v>
      </c>
      <c r="AE16" s="0" t="n">
        <v>792</v>
      </c>
      <c r="AF16" s="0" t="n">
        <v>692</v>
      </c>
      <c r="AG16" s="0" t="n">
        <v>577</v>
      </c>
      <c r="AH16" s="0" t="n">
        <v>566</v>
      </c>
      <c r="AI16" s="0" t="n">
        <v>448</v>
      </c>
      <c r="AJ16" s="0" t="n">
        <v>312</v>
      </c>
      <c r="AK16" s="0" t="n">
        <v>196</v>
      </c>
      <c r="AL16" s="0" t="n">
        <v>196</v>
      </c>
      <c r="AM16" s="0" t="n">
        <v>147</v>
      </c>
      <c r="AN16" s="0" t="n">
        <v>104</v>
      </c>
      <c r="AO16" s="0" t="n">
        <v>56</v>
      </c>
      <c r="AP16" s="0" t="n">
        <v>34</v>
      </c>
      <c r="AQ16" s="0" t="n">
        <v>18</v>
      </c>
      <c r="AR16" s="0" t="n">
        <v>2</v>
      </c>
      <c r="AS16" s="0" t="n">
        <v>7</v>
      </c>
    </row>
    <row r="17" customFormat="false" ht="12.75" hidden="false" customHeight="false" outlineLevel="0" collapsed="false">
      <c r="A17" s="0" t="s">
        <v>119</v>
      </c>
      <c r="B17" s="0" t="n">
        <v>7946</v>
      </c>
      <c r="C17" s="0" t="n">
        <v>8675</v>
      </c>
      <c r="D17" s="0" t="n">
        <v>7927</v>
      </c>
      <c r="E17" s="0" t="n">
        <v>7681</v>
      </c>
      <c r="F17" s="0" t="n">
        <v>6202</v>
      </c>
      <c r="G17" s="0" t="n">
        <v>4793</v>
      </c>
      <c r="H17" s="0" t="n">
        <v>4969</v>
      </c>
      <c r="I17" s="0" t="n">
        <v>4175</v>
      </c>
      <c r="J17" s="0" t="n">
        <v>3880</v>
      </c>
      <c r="K17" s="0" t="n">
        <v>3184</v>
      </c>
      <c r="L17" s="0" t="n">
        <v>2752</v>
      </c>
      <c r="M17" s="0" t="n">
        <v>1939</v>
      </c>
      <c r="N17" s="0" t="n">
        <v>1947</v>
      </c>
      <c r="O17" s="0" t="n">
        <v>1462</v>
      </c>
      <c r="P17" s="0" t="n">
        <v>1104</v>
      </c>
      <c r="Q17" s="0" t="n">
        <v>850</v>
      </c>
      <c r="R17" s="0" t="n">
        <v>584</v>
      </c>
      <c r="S17" s="0" t="n">
        <v>326</v>
      </c>
      <c r="T17" s="0" t="n">
        <v>184</v>
      </c>
      <c r="U17" s="0" t="n">
        <v>8</v>
      </c>
      <c r="V17" s="0" t="n">
        <v>0</v>
      </c>
      <c r="W17" s="0" t="n">
        <v>48</v>
      </c>
      <c r="X17" s="0" t="n">
        <v>8250</v>
      </c>
      <c r="Y17" s="0" t="n">
        <v>7678</v>
      </c>
      <c r="Z17" s="0" t="n">
        <v>9132</v>
      </c>
      <c r="AA17" s="0" t="n">
        <v>8518</v>
      </c>
      <c r="AB17" s="0" t="n">
        <v>8128</v>
      </c>
      <c r="AC17" s="0" t="n">
        <v>6580</v>
      </c>
      <c r="AD17" s="0" t="n">
        <v>6158</v>
      </c>
      <c r="AE17" s="0" t="n">
        <v>4868</v>
      </c>
      <c r="AF17" s="0" t="n">
        <v>5037</v>
      </c>
      <c r="AG17" s="0" t="n">
        <v>3785</v>
      </c>
      <c r="AH17" s="0" t="n">
        <v>3431</v>
      </c>
      <c r="AI17" s="0" t="n">
        <v>2646</v>
      </c>
      <c r="AJ17" s="0" t="n">
        <v>2006</v>
      </c>
      <c r="AK17" s="0" t="n">
        <v>1540</v>
      </c>
      <c r="AL17" s="0" t="n">
        <v>1190</v>
      </c>
      <c r="AM17" s="0" t="n">
        <v>851</v>
      </c>
      <c r="AN17" s="0" t="n">
        <v>843</v>
      </c>
      <c r="AO17" s="0" t="n">
        <v>554</v>
      </c>
      <c r="AP17" s="0" t="n">
        <v>152</v>
      </c>
      <c r="AQ17" s="0" t="n">
        <v>83</v>
      </c>
      <c r="AR17" s="0" t="n">
        <v>0</v>
      </c>
      <c r="AS17" s="0" t="n">
        <v>47</v>
      </c>
    </row>
    <row r="18" customFormat="false" ht="12.75" hidden="false" customHeight="false" outlineLevel="0" collapsed="false">
      <c r="A18" s="0" t="s">
        <v>38</v>
      </c>
      <c r="B18" s="0" t="n">
        <v>7642</v>
      </c>
      <c r="C18" s="0" t="n">
        <v>8072</v>
      </c>
      <c r="D18" s="0" t="n">
        <v>8887</v>
      </c>
      <c r="E18" s="0" t="n">
        <v>8558</v>
      </c>
      <c r="F18" s="0" t="n">
        <v>9759</v>
      </c>
      <c r="G18" s="0" t="n">
        <v>7191</v>
      </c>
      <c r="H18" s="0" t="n">
        <v>6806</v>
      </c>
      <c r="I18" s="0" t="n">
        <v>6200</v>
      </c>
      <c r="J18" s="0" t="n">
        <v>6016</v>
      </c>
      <c r="K18" s="0" t="n">
        <v>4616</v>
      </c>
      <c r="L18" s="0" t="n">
        <v>4503</v>
      </c>
      <c r="M18" s="0" t="n">
        <v>3389</v>
      </c>
      <c r="N18" s="0" t="n">
        <v>2496</v>
      </c>
      <c r="O18" s="0" t="n">
        <v>1851</v>
      </c>
      <c r="P18" s="0" t="n">
        <v>1259</v>
      </c>
      <c r="Q18" s="0" t="n">
        <v>1019</v>
      </c>
      <c r="R18" s="0" t="n">
        <v>570</v>
      </c>
      <c r="S18" s="0" t="n">
        <v>335</v>
      </c>
      <c r="T18" s="0" t="n">
        <v>48</v>
      </c>
      <c r="U18" s="0" t="n">
        <v>23</v>
      </c>
      <c r="V18" s="0" t="n">
        <v>0</v>
      </c>
      <c r="W18" s="0" t="n">
        <v>192</v>
      </c>
      <c r="X18" s="0" t="n">
        <v>7472</v>
      </c>
      <c r="Y18" s="0" t="n">
        <v>8499</v>
      </c>
      <c r="Z18" s="0" t="n">
        <v>8185</v>
      </c>
      <c r="AA18" s="0" t="n">
        <v>8065</v>
      </c>
      <c r="AB18" s="0" t="n">
        <v>9936</v>
      </c>
      <c r="AC18" s="0" t="n">
        <v>8214</v>
      </c>
      <c r="AD18" s="0" t="n">
        <v>7262</v>
      </c>
      <c r="AE18" s="0" t="n">
        <v>6798</v>
      </c>
      <c r="AF18" s="0" t="n">
        <v>6577</v>
      </c>
      <c r="AG18" s="0" t="n">
        <v>5375</v>
      </c>
      <c r="AH18" s="0" t="n">
        <v>4930</v>
      </c>
      <c r="AI18" s="0" t="n">
        <v>3929</v>
      </c>
      <c r="AJ18" s="0" t="n">
        <v>2956</v>
      </c>
      <c r="AK18" s="0" t="n">
        <v>2320</v>
      </c>
      <c r="AL18" s="0" t="n">
        <v>1574</v>
      </c>
      <c r="AM18" s="0" t="n">
        <v>1035</v>
      </c>
      <c r="AN18" s="0" t="n">
        <v>822</v>
      </c>
      <c r="AO18" s="0" t="n">
        <v>456</v>
      </c>
      <c r="AP18" s="0" t="n">
        <v>151</v>
      </c>
      <c r="AQ18" s="0" t="n">
        <v>56</v>
      </c>
      <c r="AR18" s="0" t="n">
        <v>10</v>
      </c>
      <c r="AS18" s="0" t="n">
        <v>185</v>
      </c>
    </row>
    <row r="19" customFormat="false" ht="12.75" hidden="false" customHeight="false" outlineLevel="0" collapsed="false">
      <c r="A19" s="0" t="s">
        <v>40</v>
      </c>
      <c r="B19" s="0" t="n">
        <v>936</v>
      </c>
      <c r="C19" s="0" t="n">
        <v>1043</v>
      </c>
      <c r="D19" s="0" t="n">
        <v>1072</v>
      </c>
      <c r="E19" s="0" t="n">
        <v>1101</v>
      </c>
      <c r="F19" s="0" t="n">
        <v>885</v>
      </c>
      <c r="G19" s="0" t="n">
        <v>758</v>
      </c>
      <c r="H19" s="0" t="n">
        <v>631</v>
      </c>
      <c r="I19" s="0" t="n">
        <v>627</v>
      </c>
      <c r="J19" s="0" t="n">
        <v>595</v>
      </c>
      <c r="K19" s="0" t="n">
        <v>488</v>
      </c>
      <c r="L19" s="0" t="n">
        <v>423</v>
      </c>
      <c r="M19" s="0" t="n">
        <v>364</v>
      </c>
      <c r="N19" s="0" t="n">
        <v>314</v>
      </c>
      <c r="O19" s="0" t="n">
        <v>261</v>
      </c>
      <c r="P19" s="0" t="n">
        <v>224</v>
      </c>
      <c r="Q19" s="0" t="n">
        <v>257</v>
      </c>
      <c r="R19" s="0" t="n">
        <v>150</v>
      </c>
      <c r="S19" s="0" t="n">
        <v>65</v>
      </c>
      <c r="T19" s="0" t="n">
        <v>44</v>
      </c>
      <c r="U19" s="0" t="n">
        <v>13</v>
      </c>
      <c r="V19" s="0" t="n">
        <v>0</v>
      </c>
      <c r="W19" s="0" t="n">
        <v>2</v>
      </c>
      <c r="X19" s="0" t="n">
        <v>950</v>
      </c>
      <c r="Y19" s="0" t="n">
        <v>1007</v>
      </c>
      <c r="Z19" s="0" t="n">
        <v>1126</v>
      </c>
      <c r="AA19" s="0" t="n">
        <v>1116</v>
      </c>
      <c r="AB19" s="0" t="n">
        <v>938</v>
      </c>
      <c r="AC19" s="0" t="n">
        <v>891</v>
      </c>
      <c r="AD19" s="0" t="n">
        <v>814</v>
      </c>
      <c r="AE19" s="0" t="n">
        <v>805</v>
      </c>
      <c r="AF19" s="0" t="n">
        <v>728</v>
      </c>
      <c r="AG19" s="0" t="n">
        <v>571</v>
      </c>
      <c r="AH19" s="0" t="n">
        <v>597</v>
      </c>
      <c r="AI19" s="0" t="n">
        <v>416</v>
      </c>
      <c r="AJ19" s="0" t="n">
        <v>361</v>
      </c>
      <c r="AK19" s="0" t="n">
        <v>316</v>
      </c>
      <c r="AL19" s="0" t="n">
        <v>259</v>
      </c>
      <c r="AM19" s="0" t="n">
        <v>197</v>
      </c>
      <c r="AN19" s="0" t="n">
        <v>145</v>
      </c>
      <c r="AO19" s="0" t="n">
        <v>96</v>
      </c>
      <c r="AP19" s="0" t="n">
        <v>34</v>
      </c>
      <c r="AQ19" s="0" t="n">
        <v>14</v>
      </c>
      <c r="AR19" s="0" t="n">
        <v>2</v>
      </c>
      <c r="AS19" s="0" t="n">
        <v>2</v>
      </c>
    </row>
    <row r="20" customFormat="false" ht="12.75" hidden="false" customHeight="false" outlineLevel="0" collapsed="false">
      <c r="A20" s="0" t="s">
        <v>42</v>
      </c>
      <c r="B20" s="0" t="n">
        <v>28202</v>
      </c>
      <c r="C20" s="0" t="n">
        <v>29476</v>
      </c>
      <c r="D20" s="0" t="n">
        <v>27489</v>
      </c>
      <c r="E20" s="0" t="n">
        <v>27425</v>
      </c>
      <c r="F20" s="0" t="n">
        <v>24169</v>
      </c>
      <c r="G20" s="0" t="n">
        <v>23916</v>
      </c>
      <c r="H20" s="0" t="n">
        <v>20691</v>
      </c>
      <c r="I20" s="0" t="n">
        <v>19105</v>
      </c>
      <c r="J20" s="0" t="n">
        <v>16272</v>
      </c>
      <c r="K20" s="0" t="n">
        <v>14280</v>
      </c>
      <c r="L20" s="0" t="n">
        <v>12319</v>
      </c>
      <c r="M20" s="0" t="n">
        <v>10383</v>
      </c>
      <c r="N20" s="0" t="n">
        <v>8453</v>
      </c>
      <c r="O20" s="0" t="n">
        <v>6248</v>
      </c>
      <c r="P20" s="0" t="n">
        <v>3677</v>
      </c>
      <c r="Q20" s="0" t="n">
        <v>2413</v>
      </c>
      <c r="R20" s="0" t="n">
        <v>1453</v>
      </c>
      <c r="S20" s="0" t="n">
        <v>1025</v>
      </c>
      <c r="T20" s="0" t="n">
        <v>289</v>
      </c>
      <c r="U20" s="0" t="n">
        <v>241</v>
      </c>
      <c r="V20" s="0" t="n">
        <v>2</v>
      </c>
      <c r="W20" s="0" t="n">
        <v>145</v>
      </c>
      <c r="X20" s="0" t="n">
        <v>28009</v>
      </c>
      <c r="Y20" s="0" t="n">
        <v>25938</v>
      </c>
      <c r="Z20" s="0" t="n">
        <v>27498</v>
      </c>
      <c r="AA20" s="0" t="n">
        <v>27720</v>
      </c>
      <c r="AB20" s="0" t="n">
        <v>27515</v>
      </c>
      <c r="AC20" s="0" t="n">
        <v>25696</v>
      </c>
      <c r="AD20" s="0" t="n">
        <v>22534</v>
      </c>
      <c r="AE20" s="0" t="n">
        <v>21233</v>
      </c>
      <c r="AF20" s="0" t="n">
        <v>18665</v>
      </c>
      <c r="AG20" s="0" t="n">
        <v>15930</v>
      </c>
      <c r="AH20" s="0" t="n">
        <v>15348</v>
      </c>
      <c r="AI20" s="0" t="n">
        <v>11916</v>
      </c>
      <c r="AJ20" s="0" t="n">
        <v>9811</v>
      </c>
      <c r="AK20" s="0" t="n">
        <v>6063</v>
      </c>
      <c r="AL20" s="0" t="n">
        <v>5051</v>
      </c>
      <c r="AM20" s="0" t="n">
        <v>3100</v>
      </c>
      <c r="AN20" s="0" t="n">
        <v>2291</v>
      </c>
      <c r="AO20" s="0" t="n">
        <v>1283</v>
      </c>
      <c r="AP20" s="0" t="n">
        <v>592</v>
      </c>
      <c r="AQ20" s="0" t="n">
        <v>361</v>
      </c>
      <c r="AR20" s="0" t="n">
        <v>8</v>
      </c>
      <c r="AS20" s="0" t="n">
        <v>109</v>
      </c>
    </row>
    <row r="21" customFormat="false" ht="12.75" hidden="false" customHeight="false" outlineLevel="0" collapsed="false">
      <c r="A21" s="0" t="s">
        <v>44</v>
      </c>
      <c r="B21" s="0" t="n">
        <v>1877</v>
      </c>
      <c r="C21" s="0" t="n">
        <v>1672</v>
      </c>
      <c r="D21" s="0" t="n">
        <v>1857</v>
      </c>
      <c r="E21" s="0" t="n">
        <v>1719</v>
      </c>
      <c r="F21" s="0" t="n">
        <v>1727</v>
      </c>
      <c r="G21" s="0" t="n">
        <v>1352</v>
      </c>
      <c r="H21" s="0" t="n">
        <v>1157</v>
      </c>
      <c r="I21" s="0" t="n">
        <v>1292</v>
      </c>
      <c r="J21" s="0" t="n">
        <v>1323</v>
      </c>
      <c r="K21" s="0" t="n">
        <v>948</v>
      </c>
      <c r="L21" s="0" t="n">
        <v>877</v>
      </c>
      <c r="M21" s="0" t="n">
        <v>773</v>
      </c>
      <c r="N21" s="0" t="n">
        <v>625</v>
      </c>
      <c r="O21" s="0" t="n">
        <v>489</v>
      </c>
      <c r="P21" s="0" t="n">
        <v>464</v>
      </c>
      <c r="Q21" s="0" t="n">
        <v>348</v>
      </c>
      <c r="R21" s="0" t="n">
        <v>232</v>
      </c>
      <c r="S21" s="0" t="n">
        <v>108</v>
      </c>
      <c r="T21" s="0" t="n">
        <v>32</v>
      </c>
      <c r="U21" s="0" t="n">
        <v>24</v>
      </c>
      <c r="V21" s="0" t="n">
        <v>3</v>
      </c>
      <c r="W21" s="0" t="n">
        <v>17</v>
      </c>
      <c r="X21" s="0" t="n">
        <v>1724</v>
      </c>
      <c r="Y21" s="0" t="n">
        <v>1778</v>
      </c>
      <c r="Z21" s="0" t="n">
        <v>1656</v>
      </c>
      <c r="AA21" s="0" t="n">
        <v>1784</v>
      </c>
      <c r="AB21" s="0" t="n">
        <v>1636</v>
      </c>
      <c r="AC21" s="0" t="n">
        <v>1535</v>
      </c>
      <c r="AD21" s="0" t="n">
        <v>1364</v>
      </c>
      <c r="AE21" s="0" t="n">
        <v>1339</v>
      </c>
      <c r="AF21" s="0" t="n">
        <v>1421</v>
      </c>
      <c r="AG21" s="0" t="n">
        <v>1148</v>
      </c>
      <c r="AH21" s="0" t="n">
        <v>881</v>
      </c>
      <c r="AI21" s="0" t="n">
        <v>810</v>
      </c>
      <c r="AJ21" s="0" t="n">
        <v>716</v>
      </c>
      <c r="AK21" s="0" t="n">
        <v>583</v>
      </c>
      <c r="AL21" s="0" t="n">
        <v>389</v>
      </c>
      <c r="AM21" s="0" t="n">
        <v>324</v>
      </c>
      <c r="AN21" s="0" t="n">
        <v>192</v>
      </c>
      <c r="AO21" s="0" t="n">
        <v>137</v>
      </c>
      <c r="AP21" s="0" t="n">
        <v>52</v>
      </c>
      <c r="AQ21" s="0" t="n">
        <v>18</v>
      </c>
      <c r="AR21" s="0" t="n">
        <v>0</v>
      </c>
      <c r="AS21" s="0" t="n">
        <v>9</v>
      </c>
    </row>
    <row r="22" customFormat="false" ht="12.75" hidden="false" customHeight="false" outlineLevel="0" collapsed="false">
      <c r="A22" s="0" t="s">
        <v>46</v>
      </c>
      <c r="B22" s="0" t="n">
        <v>2420</v>
      </c>
      <c r="C22" s="0" t="n">
        <v>2389</v>
      </c>
      <c r="D22" s="0" t="n">
        <v>2410</v>
      </c>
      <c r="E22" s="0" t="n">
        <v>2326</v>
      </c>
      <c r="F22" s="0" t="n">
        <v>1616</v>
      </c>
      <c r="G22" s="0" t="n">
        <v>1263</v>
      </c>
      <c r="H22" s="0" t="n">
        <v>1416</v>
      </c>
      <c r="I22" s="0" t="n">
        <v>1381</v>
      </c>
      <c r="J22" s="0" t="n">
        <v>1208</v>
      </c>
      <c r="K22" s="0" t="n">
        <v>1150</v>
      </c>
      <c r="L22" s="0" t="n">
        <v>970</v>
      </c>
      <c r="M22" s="0" t="n">
        <v>963</v>
      </c>
      <c r="N22" s="0" t="n">
        <v>690</v>
      </c>
      <c r="O22" s="0" t="n">
        <v>735</v>
      </c>
      <c r="P22" s="0" t="n">
        <v>605</v>
      </c>
      <c r="Q22" s="0" t="n">
        <v>439</v>
      </c>
      <c r="R22" s="0" t="n">
        <v>393</v>
      </c>
      <c r="S22" s="0" t="n">
        <v>180</v>
      </c>
      <c r="T22" s="0" t="n">
        <v>74</v>
      </c>
      <c r="U22" s="0" t="n">
        <v>27</v>
      </c>
      <c r="V22" s="0" t="n">
        <v>8</v>
      </c>
      <c r="W22" s="0" t="n">
        <v>3</v>
      </c>
      <c r="X22" s="0" t="n">
        <v>2331</v>
      </c>
      <c r="Y22" s="0" t="n">
        <v>2598</v>
      </c>
      <c r="Z22" s="0" t="n">
        <v>2418</v>
      </c>
      <c r="AA22" s="0" t="n">
        <v>2583</v>
      </c>
      <c r="AB22" s="0" t="n">
        <v>2347</v>
      </c>
      <c r="AC22" s="0" t="n">
        <v>1888</v>
      </c>
      <c r="AD22" s="0" t="n">
        <v>1823</v>
      </c>
      <c r="AE22" s="0" t="n">
        <v>1670</v>
      </c>
      <c r="AF22" s="0" t="n">
        <v>1643</v>
      </c>
      <c r="AG22" s="0" t="n">
        <v>1427</v>
      </c>
      <c r="AH22" s="0" t="n">
        <v>1181</v>
      </c>
      <c r="AI22" s="0" t="n">
        <v>1077</v>
      </c>
      <c r="AJ22" s="0" t="n">
        <v>813</v>
      </c>
      <c r="AK22" s="0" t="n">
        <v>729</v>
      </c>
      <c r="AL22" s="0" t="n">
        <v>608</v>
      </c>
      <c r="AM22" s="0" t="n">
        <v>493</v>
      </c>
      <c r="AN22" s="0" t="n">
        <v>394</v>
      </c>
      <c r="AO22" s="0" t="n">
        <v>213</v>
      </c>
      <c r="AP22" s="0" t="n">
        <v>111</v>
      </c>
      <c r="AQ22" s="0" t="n">
        <v>32</v>
      </c>
      <c r="AR22" s="0" t="n">
        <v>8</v>
      </c>
      <c r="AS22" s="0" t="n">
        <v>0</v>
      </c>
    </row>
    <row r="23" customFormat="false" ht="12.75" hidden="false" customHeight="false" outlineLevel="0" collapsed="false">
      <c r="A23" s="0" t="s">
        <v>48</v>
      </c>
      <c r="B23" s="0" t="n">
        <v>76074</v>
      </c>
      <c r="C23" s="0" t="n">
        <v>73969</v>
      </c>
      <c r="D23" s="0" t="n">
        <v>80730</v>
      </c>
      <c r="E23" s="0" t="n">
        <v>79915</v>
      </c>
      <c r="F23" s="0" t="n">
        <v>76883</v>
      </c>
      <c r="G23" s="0" t="n">
        <v>59988</v>
      </c>
      <c r="H23" s="0" t="n">
        <v>60092</v>
      </c>
      <c r="I23" s="0" t="n">
        <v>56424</v>
      </c>
      <c r="J23" s="0" t="n">
        <v>54755</v>
      </c>
      <c r="K23" s="0" t="n">
        <v>41057</v>
      </c>
      <c r="L23" s="0" t="n">
        <v>34314</v>
      </c>
      <c r="M23" s="0" t="n">
        <v>26239</v>
      </c>
      <c r="N23" s="0" t="n">
        <v>19004</v>
      </c>
      <c r="O23" s="0" t="n">
        <v>14778</v>
      </c>
      <c r="P23" s="0" t="n">
        <v>8926</v>
      </c>
      <c r="Q23" s="0" t="n">
        <v>5971</v>
      </c>
      <c r="R23" s="0" t="n">
        <v>3535</v>
      </c>
      <c r="S23" s="0" t="n">
        <v>1665</v>
      </c>
      <c r="T23" s="0" t="n">
        <v>629</v>
      </c>
      <c r="U23" s="0" t="n">
        <v>208</v>
      </c>
      <c r="V23" s="0" t="n">
        <v>35</v>
      </c>
      <c r="W23" s="0" t="n">
        <v>216</v>
      </c>
      <c r="X23" s="0" t="n">
        <v>70699</v>
      </c>
      <c r="Y23" s="0" t="n">
        <v>73711</v>
      </c>
      <c r="Z23" s="0" t="n">
        <v>75975</v>
      </c>
      <c r="AA23" s="0" t="n">
        <v>72694</v>
      </c>
      <c r="AB23" s="0" t="n">
        <v>78430</v>
      </c>
      <c r="AC23" s="0" t="n">
        <v>65238</v>
      </c>
      <c r="AD23" s="0" t="n">
        <v>65825</v>
      </c>
      <c r="AE23" s="0" t="n">
        <v>63904</v>
      </c>
      <c r="AF23" s="0" t="n">
        <v>57202</v>
      </c>
      <c r="AG23" s="0" t="n">
        <v>45997</v>
      </c>
      <c r="AH23" s="0" t="n">
        <v>38347</v>
      </c>
      <c r="AI23" s="0" t="n">
        <v>31153</v>
      </c>
      <c r="AJ23" s="0" t="n">
        <v>20602</v>
      </c>
      <c r="AK23" s="0" t="n">
        <v>16570</v>
      </c>
      <c r="AL23" s="0" t="n">
        <v>11301</v>
      </c>
      <c r="AM23" s="0" t="n">
        <v>6639</v>
      </c>
      <c r="AN23" s="0" t="n">
        <v>4592</v>
      </c>
      <c r="AO23" s="0" t="n">
        <v>2454</v>
      </c>
      <c r="AP23" s="0" t="n">
        <v>1379</v>
      </c>
      <c r="AQ23" s="0" t="n">
        <v>348</v>
      </c>
      <c r="AR23" s="0" t="n">
        <v>57</v>
      </c>
      <c r="AS23" s="0" t="n">
        <v>102</v>
      </c>
    </row>
    <row r="24" customFormat="false" ht="12.75" hidden="false" customHeight="false" outlineLevel="0" collapsed="false">
      <c r="A24" s="0" t="s">
        <v>49</v>
      </c>
      <c r="B24" s="0" t="n">
        <v>1763</v>
      </c>
      <c r="C24" s="0" t="n">
        <v>2021</v>
      </c>
      <c r="D24" s="0" t="n">
        <v>2247</v>
      </c>
      <c r="E24" s="0" t="n">
        <v>2113</v>
      </c>
      <c r="F24" s="0" t="n">
        <v>1868</v>
      </c>
      <c r="G24" s="0" t="n">
        <v>1697</v>
      </c>
      <c r="H24" s="0" t="n">
        <v>1638</v>
      </c>
      <c r="I24" s="0" t="n">
        <v>1708</v>
      </c>
      <c r="J24" s="0" t="n">
        <v>1889</v>
      </c>
      <c r="K24" s="0" t="n">
        <v>1361</v>
      </c>
      <c r="L24" s="0" t="n">
        <v>1183</v>
      </c>
      <c r="M24" s="0" t="n">
        <v>995</v>
      </c>
      <c r="N24" s="0" t="n">
        <v>895</v>
      </c>
      <c r="O24" s="0" t="n">
        <v>768</v>
      </c>
      <c r="P24" s="0" t="n">
        <v>668</v>
      </c>
      <c r="Q24" s="0" t="n">
        <v>465</v>
      </c>
      <c r="R24" s="0" t="n">
        <v>420</v>
      </c>
      <c r="S24" s="0" t="n">
        <v>187</v>
      </c>
      <c r="T24" s="0" t="n">
        <v>94</v>
      </c>
      <c r="U24" s="0" t="n">
        <v>4</v>
      </c>
      <c r="V24" s="0" t="n">
        <v>4</v>
      </c>
      <c r="W24" s="0" t="n">
        <v>17</v>
      </c>
      <c r="X24" s="0" t="n">
        <v>1715</v>
      </c>
      <c r="Y24" s="0" t="n">
        <v>2103</v>
      </c>
      <c r="Z24" s="0" t="n">
        <v>2088</v>
      </c>
      <c r="AA24" s="0" t="n">
        <v>1916</v>
      </c>
      <c r="AB24" s="0" t="n">
        <v>2010</v>
      </c>
      <c r="AC24" s="0" t="n">
        <v>1858</v>
      </c>
      <c r="AD24" s="0" t="n">
        <v>1924</v>
      </c>
      <c r="AE24" s="0" t="n">
        <v>2061</v>
      </c>
      <c r="AF24" s="0" t="n">
        <v>2019</v>
      </c>
      <c r="AG24" s="0" t="n">
        <v>1686</v>
      </c>
      <c r="AH24" s="0" t="n">
        <v>1455</v>
      </c>
      <c r="AI24" s="0" t="n">
        <v>1181</v>
      </c>
      <c r="AJ24" s="0" t="n">
        <v>1147</v>
      </c>
      <c r="AK24" s="0" t="n">
        <v>844</v>
      </c>
      <c r="AL24" s="0" t="n">
        <v>777</v>
      </c>
      <c r="AM24" s="0" t="n">
        <v>659</v>
      </c>
      <c r="AN24" s="0" t="n">
        <v>458</v>
      </c>
      <c r="AO24" s="0" t="n">
        <v>307</v>
      </c>
      <c r="AP24" s="0" t="n">
        <v>117</v>
      </c>
      <c r="AQ24" s="0" t="n">
        <v>22</v>
      </c>
      <c r="AR24" s="0" t="n">
        <v>5</v>
      </c>
      <c r="AS24" s="0" t="n">
        <v>20</v>
      </c>
    </row>
    <row r="25" customFormat="false" ht="12.75" hidden="false" customHeight="false" outlineLevel="0" collapsed="false">
      <c r="A25" s="0" t="s">
        <v>50</v>
      </c>
      <c r="B25" s="0" t="n">
        <v>1373</v>
      </c>
      <c r="C25" s="0" t="n">
        <v>1265</v>
      </c>
      <c r="D25" s="0" t="n">
        <v>1363</v>
      </c>
      <c r="E25" s="0" t="n">
        <v>1183</v>
      </c>
      <c r="F25" s="0" t="n">
        <v>1018</v>
      </c>
      <c r="G25" s="0" t="n">
        <v>737</v>
      </c>
      <c r="H25" s="0" t="n">
        <v>627</v>
      </c>
      <c r="I25" s="0" t="n">
        <v>642</v>
      </c>
      <c r="J25" s="0" t="n">
        <v>616</v>
      </c>
      <c r="K25" s="0" t="n">
        <v>485</v>
      </c>
      <c r="L25" s="0" t="n">
        <v>380</v>
      </c>
      <c r="M25" s="0" t="n">
        <v>390</v>
      </c>
      <c r="N25" s="0" t="n">
        <v>289</v>
      </c>
      <c r="O25" s="0" t="n">
        <v>273</v>
      </c>
      <c r="P25" s="0" t="n">
        <v>214</v>
      </c>
      <c r="Q25" s="0" t="n">
        <v>145</v>
      </c>
      <c r="R25" s="0" t="n">
        <v>124</v>
      </c>
      <c r="S25" s="0" t="n">
        <v>78</v>
      </c>
      <c r="T25" s="0" t="n">
        <v>45</v>
      </c>
      <c r="U25" s="0" t="n">
        <v>19</v>
      </c>
      <c r="V25" s="0" t="n">
        <v>2</v>
      </c>
      <c r="W25" s="0" t="n">
        <v>8</v>
      </c>
      <c r="X25" s="0" t="n">
        <v>1160</v>
      </c>
      <c r="Y25" s="0" t="n">
        <v>1311</v>
      </c>
      <c r="Z25" s="0" t="n">
        <v>1423</v>
      </c>
      <c r="AA25" s="0" t="n">
        <v>1303</v>
      </c>
      <c r="AB25" s="0" t="n">
        <v>1096</v>
      </c>
      <c r="AC25" s="0" t="n">
        <v>945</v>
      </c>
      <c r="AD25" s="0" t="n">
        <v>888</v>
      </c>
      <c r="AE25" s="0" t="n">
        <v>757</v>
      </c>
      <c r="AF25" s="0" t="n">
        <v>637</v>
      </c>
      <c r="AG25" s="0" t="n">
        <v>544</v>
      </c>
      <c r="AH25" s="0" t="n">
        <v>522</v>
      </c>
      <c r="AI25" s="0" t="n">
        <v>359</v>
      </c>
      <c r="AJ25" s="0" t="n">
        <v>348</v>
      </c>
      <c r="AK25" s="0" t="n">
        <v>320</v>
      </c>
      <c r="AL25" s="0" t="n">
        <v>214</v>
      </c>
      <c r="AM25" s="0" t="n">
        <v>163</v>
      </c>
      <c r="AN25" s="0" t="n">
        <v>115</v>
      </c>
      <c r="AO25" s="0" t="n">
        <v>84</v>
      </c>
      <c r="AP25" s="0" t="n">
        <v>47</v>
      </c>
      <c r="AQ25" s="0" t="n">
        <v>7</v>
      </c>
      <c r="AR25" s="0" t="n">
        <v>5</v>
      </c>
      <c r="AS25" s="0" t="n">
        <v>4</v>
      </c>
    </row>
    <row r="26" customFormat="false" ht="12.75" hidden="false" customHeight="false" outlineLevel="0" collapsed="false">
      <c r="A26" s="0" t="s">
        <v>51</v>
      </c>
      <c r="B26" s="0" t="n">
        <v>7500</v>
      </c>
      <c r="C26" s="0" t="n">
        <v>7218</v>
      </c>
      <c r="D26" s="0" t="n">
        <v>7209</v>
      </c>
      <c r="E26" s="0" t="n">
        <v>7717</v>
      </c>
      <c r="F26" s="0" t="n">
        <v>6158</v>
      </c>
      <c r="G26" s="0" t="n">
        <v>5309</v>
      </c>
      <c r="H26" s="0" t="n">
        <v>4485</v>
      </c>
      <c r="I26" s="0" t="n">
        <v>4604</v>
      </c>
      <c r="J26" s="0" t="n">
        <v>4466</v>
      </c>
      <c r="K26" s="0" t="n">
        <v>3445</v>
      </c>
      <c r="L26" s="0" t="n">
        <v>3143</v>
      </c>
      <c r="M26" s="0" t="n">
        <v>2303</v>
      </c>
      <c r="N26" s="0" t="n">
        <v>2070</v>
      </c>
      <c r="O26" s="0" t="n">
        <v>2051</v>
      </c>
      <c r="P26" s="0" t="n">
        <v>1571</v>
      </c>
      <c r="Q26" s="0" t="n">
        <v>1226</v>
      </c>
      <c r="R26" s="0" t="n">
        <v>785</v>
      </c>
      <c r="S26" s="0" t="n">
        <v>479</v>
      </c>
      <c r="T26" s="0" t="n">
        <v>194</v>
      </c>
      <c r="U26" s="0" t="n">
        <v>47</v>
      </c>
      <c r="V26" s="0" t="n">
        <v>10</v>
      </c>
      <c r="W26" s="0" t="n">
        <v>59</v>
      </c>
      <c r="X26" s="0" t="n">
        <v>6961</v>
      </c>
      <c r="Y26" s="0" t="n">
        <v>6944</v>
      </c>
      <c r="Z26" s="0" t="n">
        <v>7147</v>
      </c>
      <c r="AA26" s="0" t="n">
        <v>7681</v>
      </c>
      <c r="AB26" s="0" t="n">
        <v>6915</v>
      </c>
      <c r="AC26" s="0" t="n">
        <v>5948</v>
      </c>
      <c r="AD26" s="0" t="n">
        <v>5654</v>
      </c>
      <c r="AE26" s="0" t="n">
        <v>5331</v>
      </c>
      <c r="AF26" s="0" t="n">
        <v>5341</v>
      </c>
      <c r="AG26" s="0" t="n">
        <v>4078</v>
      </c>
      <c r="AH26" s="0" t="n">
        <v>3746</v>
      </c>
      <c r="AI26" s="0" t="n">
        <v>2920</v>
      </c>
      <c r="AJ26" s="0" t="n">
        <v>2595</v>
      </c>
      <c r="AK26" s="0" t="n">
        <v>2171</v>
      </c>
      <c r="AL26" s="0" t="n">
        <v>1971</v>
      </c>
      <c r="AM26" s="0" t="n">
        <v>1350</v>
      </c>
      <c r="AN26" s="0" t="n">
        <v>798</v>
      </c>
      <c r="AO26" s="0" t="n">
        <v>665</v>
      </c>
      <c r="AP26" s="0" t="n">
        <v>215</v>
      </c>
      <c r="AQ26" s="0" t="n">
        <v>43</v>
      </c>
      <c r="AR26" s="0" t="n">
        <v>18</v>
      </c>
      <c r="AS26" s="0" t="n">
        <v>29</v>
      </c>
    </row>
    <row r="27" customFormat="false" ht="12.75" hidden="false" customHeight="false" outlineLevel="0" collapsed="false">
      <c r="A27" s="0" t="s">
        <v>52</v>
      </c>
      <c r="B27" s="0" t="n">
        <v>538</v>
      </c>
      <c r="C27" s="0" t="n">
        <v>568</v>
      </c>
      <c r="D27" s="0" t="n">
        <v>568</v>
      </c>
      <c r="E27" s="0" t="n">
        <v>532</v>
      </c>
      <c r="F27" s="0" t="n">
        <v>438</v>
      </c>
      <c r="G27" s="0" t="n">
        <v>400</v>
      </c>
      <c r="H27" s="0" t="n">
        <v>403</v>
      </c>
      <c r="I27" s="0" t="n">
        <v>387</v>
      </c>
      <c r="J27" s="0" t="n">
        <v>320</v>
      </c>
      <c r="K27" s="0" t="n">
        <v>327</v>
      </c>
      <c r="L27" s="0" t="n">
        <v>270</v>
      </c>
      <c r="M27" s="0" t="n">
        <v>195</v>
      </c>
      <c r="N27" s="0" t="n">
        <v>180</v>
      </c>
      <c r="O27" s="0" t="n">
        <v>167</v>
      </c>
      <c r="P27" s="0" t="n">
        <v>127</v>
      </c>
      <c r="Q27" s="0" t="n">
        <v>116</v>
      </c>
      <c r="R27" s="0" t="n">
        <v>66</v>
      </c>
      <c r="S27" s="0" t="n">
        <v>39</v>
      </c>
      <c r="T27" s="0" t="n">
        <v>14</v>
      </c>
      <c r="U27" s="0" t="n">
        <v>2</v>
      </c>
      <c r="V27" s="0" t="n">
        <v>3</v>
      </c>
      <c r="W27" s="0" t="n">
        <v>1</v>
      </c>
      <c r="X27" s="0" t="n">
        <v>534</v>
      </c>
      <c r="Y27" s="0" t="n">
        <v>524</v>
      </c>
      <c r="Z27" s="0" t="n">
        <v>549</v>
      </c>
      <c r="AA27" s="0" t="n">
        <v>515</v>
      </c>
      <c r="AB27" s="0" t="n">
        <v>538</v>
      </c>
      <c r="AC27" s="0" t="n">
        <v>450</v>
      </c>
      <c r="AD27" s="0" t="n">
        <v>476</v>
      </c>
      <c r="AE27" s="0" t="n">
        <v>489</v>
      </c>
      <c r="AF27" s="0" t="n">
        <v>370</v>
      </c>
      <c r="AG27" s="0" t="n">
        <v>359</v>
      </c>
      <c r="AH27" s="0" t="n">
        <v>315</v>
      </c>
      <c r="AI27" s="0" t="n">
        <v>243</v>
      </c>
      <c r="AJ27" s="0" t="n">
        <v>206</v>
      </c>
      <c r="AK27" s="0" t="n">
        <v>188</v>
      </c>
      <c r="AL27" s="0" t="n">
        <v>150</v>
      </c>
      <c r="AM27" s="0" t="n">
        <v>134</v>
      </c>
      <c r="AN27" s="0" t="n">
        <v>74</v>
      </c>
      <c r="AO27" s="0" t="n">
        <v>58</v>
      </c>
      <c r="AP27" s="0" t="n">
        <v>17</v>
      </c>
      <c r="AQ27" s="0" t="n">
        <v>16</v>
      </c>
      <c r="AR27" s="0" t="n">
        <v>4</v>
      </c>
      <c r="AS27" s="0" t="n">
        <v>2</v>
      </c>
    </row>
    <row r="28" customFormat="false" ht="12.75" hidden="false" customHeight="false" outlineLevel="0" collapsed="false">
      <c r="A28" s="0" t="s">
        <v>53</v>
      </c>
      <c r="B28" s="0" t="n">
        <v>4650</v>
      </c>
      <c r="C28" s="0" t="n">
        <v>4356</v>
      </c>
      <c r="D28" s="0" t="n">
        <v>4409</v>
      </c>
      <c r="E28" s="0" t="n">
        <v>4062</v>
      </c>
      <c r="F28" s="0" t="n">
        <v>4011</v>
      </c>
      <c r="G28" s="0" t="n">
        <v>3165</v>
      </c>
      <c r="H28" s="0" t="n">
        <v>3052</v>
      </c>
      <c r="I28" s="0" t="n">
        <v>2615</v>
      </c>
      <c r="J28" s="0" t="n">
        <v>2416</v>
      </c>
      <c r="K28" s="0" t="n">
        <v>1724</v>
      </c>
      <c r="L28" s="0" t="n">
        <v>1295</v>
      </c>
      <c r="M28" s="0" t="n">
        <v>1217</v>
      </c>
      <c r="N28" s="0" t="n">
        <v>793</v>
      </c>
      <c r="O28" s="0" t="n">
        <v>634</v>
      </c>
      <c r="P28" s="0" t="n">
        <v>542</v>
      </c>
      <c r="Q28" s="0" t="n">
        <v>248</v>
      </c>
      <c r="R28" s="0" t="n">
        <v>198</v>
      </c>
      <c r="S28" s="0" t="n">
        <v>192</v>
      </c>
      <c r="T28" s="0" t="n">
        <v>52</v>
      </c>
      <c r="U28" s="0" t="n">
        <v>16</v>
      </c>
      <c r="V28" s="0" t="n">
        <v>4</v>
      </c>
      <c r="W28" s="0" t="n">
        <v>16</v>
      </c>
      <c r="X28" s="0" t="n">
        <v>4182</v>
      </c>
      <c r="Y28" s="0" t="n">
        <v>3895</v>
      </c>
      <c r="Z28" s="0" t="n">
        <v>4284</v>
      </c>
      <c r="AA28" s="0" t="n">
        <v>4043</v>
      </c>
      <c r="AB28" s="0" t="n">
        <v>3726</v>
      </c>
      <c r="AC28" s="0" t="n">
        <v>3475</v>
      </c>
      <c r="AD28" s="0" t="n">
        <v>3277</v>
      </c>
      <c r="AE28" s="0" t="n">
        <v>3150</v>
      </c>
      <c r="AF28" s="0" t="n">
        <v>2458</v>
      </c>
      <c r="AG28" s="0" t="n">
        <v>2052</v>
      </c>
      <c r="AH28" s="0" t="n">
        <v>1432</v>
      </c>
      <c r="AI28" s="0" t="n">
        <v>1207</v>
      </c>
      <c r="AJ28" s="0" t="n">
        <v>901</v>
      </c>
      <c r="AK28" s="0" t="n">
        <v>663</v>
      </c>
      <c r="AL28" s="0" t="n">
        <v>481</v>
      </c>
      <c r="AM28" s="0" t="n">
        <v>390</v>
      </c>
      <c r="AN28" s="0" t="n">
        <v>222</v>
      </c>
      <c r="AO28" s="0" t="n">
        <v>217</v>
      </c>
      <c r="AP28" s="0" t="n">
        <v>41</v>
      </c>
      <c r="AQ28" s="0" t="n">
        <v>9</v>
      </c>
      <c r="AR28" s="0" t="n">
        <v>6</v>
      </c>
      <c r="AS28" s="0" t="n">
        <v>20</v>
      </c>
    </row>
    <row r="29" customFormat="false" ht="12.75" hidden="false" customHeight="false" outlineLevel="0" collapsed="false">
      <c r="A29" s="0" t="s">
        <v>54</v>
      </c>
      <c r="B29" s="0" t="n">
        <v>3064</v>
      </c>
      <c r="C29" s="0" t="n">
        <v>3046</v>
      </c>
      <c r="D29" s="0" t="n">
        <v>3000</v>
      </c>
      <c r="E29" s="0" t="n">
        <v>3032</v>
      </c>
      <c r="F29" s="0" t="n">
        <v>2957</v>
      </c>
      <c r="G29" s="0" t="n">
        <v>2229</v>
      </c>
      <c r="H29" s="0" t="n">
        <v>1805</v>
      </c>
      <c r="I29" s="0" t="n">
        <v>1830</v>
      </c>
      <c r="J29" s="0" t="n">
        <v>1699</v>
      </c>
      <c r="K29" s="0" t="n">
        <v>1315</v>
      </c>
      <c r="L29" s="0" t="n">
        <v>1133</v>
      </c>
      <c r="M29" s="0" t="n">
        <v>1078</v>
      </c>
      <c r="N29" s="0" t="n">
        <v>850</v>
      </c>
      <c r="O29" s="0" t="n">
        <v>551</v>
      </c>
      <c r="P29" s="0" t="n">
        <v>502</v>
      </c>
      <c r="Q29" s="0" t="n">
        <v>378</v>
      </c>
      <c r="R29" s="0" t="n">
        <v>226</v>
      </c>
      <c r="S29" s="0" t="n">
        <v>170</v>
      </c>
      <c r="T29" s="0" t="n">
        <v>71</v>
      </c>
      <c r="U29" s="0" t="n">
        <v>27</v>
      </c>
      <c r="V29" s="0" t="n">
        <v>3</v>
      </c>
      <c r="W29" s="0" t="n">
        <v>26</v>
      </c>
      <c r="X29" s="0" t="n">
        <v>3228</v>
      </c>
      <c r="Y29" s="0" t="n">
        <v>2719</v>
      </c>
      <c r="Z29" s="0" t="n">
        <v>3021</v>
      </c>
      <c r="AA29" s="0" t="n">
        <v>3185</v>
      </c>
      <c r="AB29" s="0" t="n">
        <v>3009</v>
      </c>
      <c r="AC29" s="0" t="n">
        <v>2390</v>
      </c>
      <c r="AD29" s="0" t="n">
        <v>2233</v>
      </c>
      <c r="AE29" s="0" t="n">
        <v>2090</v>
      </c>
      <c r="AF29" s="0" t="n">
        <v>1756</v>
      </c>
      <c r="AG29" s="0" t="n">
        <v>1492</v>
      </c>
      <c r="AH29" s="0" t="n">
        <v>1268</v>
      </c>
      <c r="AI29" s="0" t="n">
        <v>1153</v>
      </c>
      <c r="AJ29" s="0" t="n">
        <v>851</v>
      </c>
      <c r="AK29" s="0" t="n">
        <v>736</v>
      </c>
      <c r="AL29" s="0" t="n">
        <v>653</v>
      </c>
      <c r="AM29" s="0" t="n">
        <v>390</v>
      </c>
      <c r="AN29" s="0" t="n">
        <v>380</v>
      </c>
      <c r="AO29" s="0" t="n">
        <v>182</v>
      </c>
      <c r="AP29" s="0" t="n">
        <v>89</v>
      </c>
      <c r="AQ29" s="0" t="n">
        <v>32</v>
      </c>
      <c r="AR29" s="0" t="n">
        <v>0</v>
      </c>
      <c r="AS29" s="0" t="n">
        <v>30</v>
      </c>
    </row>
    <row r="30" customFormat="false" ht="12.75" hidden="false" customHeight="false" outlineLevel="0" collapsed="false">
      <c r="A30" s="0" t="s">
        <v>55</v>
      </c>
      <c r="B30" s="0" t="n">
        <v>11260</v>
      </c>
      <c r="C30" s="0" t="n">
        <v>11330</v>
      </c>
      <c r="D30" s="0" t="n">
        <v>12066</v>
      </c>
      <c r="E30" s="0" t="n">
        <v>12883</v>
      </c>
      <c r="F30" s="0" t="n">
        <v>11741</v>
      </c>
      <c r="G30" s="0" t="n">
        <v>9776</v>
      </c>
      <c r="H30" s="0" t="n">
        <v>8851</v>
      </c>
      <c r="I30" s="0" t="n">
        <v>9761</v>
      </c>
      <c r="J30" s="0" t="n">
        <v>9861</v>
      </c>
      <c r="K30" s="0" t="n">
        <v>7477</v>
      </c>
      <c r="L30" s="0" t="n">
        <v>7222</v>
      </c>
      <c r="M30" s="0" t="n">
        <v>5516</v>
      </c>
      <c r="N30" s="0" t="n">
        <v>4095</v>
      </c>
      <c r="O30" s="0" t="n">
        <v>3072</v>
      </c>
      <c r="P30" s="0" t="n">
        <v>2553</v>
      </c>
      <c r="Q30" s="0" t="n">
        <v>1587</v>
      </c>
      <c r="R30" s="0" t="n">
        <v>1086</v>
      </c>
      <c r="S30" s="0" t="n">
        <v>620</v>
      </c>
      <c r="T30" s="0" t="n">
        <v>370</v>
      </c>
      <c r="U30" s="0" t="n">
        <v>83</v>
      </c>
      <c r="V30" s="0" t="n">
        <v>49</v>
      </c>
      <c r="W30" s="0" t="n">
        <v>102</v>
      </c>
      <c r="X30" s="0" t="n">
        <v>11223</v>
      </c>
      <c r="Y30" s="0" t="n">
        <v>11356</v>
      </c>
      <c r="Z30" s="0" t="n">
        <v>11945</v>
      </c>
      <c r="AA30" s="0" t="n">
        <v>13107</v>
      </c>
      <c r="AB30" s="0" t="n">
        <v>11585</v>
      </c>
      <c r="AC30" s="0" t="n">
        <v>10837</v>
      </c>
      <c r="AD30" s="0" t="n">
        <v>10058</v>
      </c>
      <c r="AE30" s="0" t="n">
        <v>11302</v>
      </c>
      <c r="AF30" s="0" t="n">
        <v>10692</v>
      </c>
      <c r="AG30" s="0" t="n">
        <v>8884</v>
      </c>
      <c r="AH30" s="0" t="n">
        <v>8127</v>
      </c>
      <c r="AI30" s="0" t="n">
        <v>6501</v>
      </c>
      <c r="AJ30" s="0" t="n">
        <v>4972</v>
      </c>
      <c r="AK30" s="0" t="n">
        <v>3861</v>
      </c>
      <c r="AL30" s="0" t="n">
        <v>2673</v>
      </c>
      <c r="AM30" s="0" t="n">
        <v>2046</v>
      </c>
      <c r="AN30" s="0" t="n">
        <v>1143</v>
      </c>
      <c r="AO30" s="0" t="n">
        <v>1069</v>
      </c>
      <c r="AP30" s="0" t="n">
        <v>415</v>
      </c>
      <c r="AQ30" s="0" t="n">
        <v>38</v>
      </c>
      <c r="AR30" s="0" t="n">
        <v>11</v>
      </c>
      <c r="AS30" s="0" t="n">
        <v>65</v>
      </c>
    </row>
    <row r="31" customFormat="false" ht="12.75" hidden="false" customHeight="false" outlineLevel="0" collapsed="false">
      <c r="A31" s="0" t="s">
        <v>56</v>
      </c>
      <c r="B31" s="0" t="n">
        <v>3915</v>
      </c>
      <c r="C31" s="0" t="n">
        <v>4176</v>
      </c>
      <c r="D31" s="0" t="n">
        <v>4448</v>
      </c>
      <c r="E31" s="0" t="n">
        <v>4507</v>
      </c>
      <c r="F31" s="0" t="n">
        <v>3891</v>
      </c>
      <c r="G31" s="0" t="n">
        <v>3167</v>
      </c>
      <c r="H31" s="0" t="n">
        <v>2823</v>
      </c>
      <c r="I31" s="0" t="n">
        <v>3156</v>
      </c>
      <c r="J31" s="0" t="n">
        <v>3112</v>
      </c>
      <c r="K31" s="0" t="n">
        <v>2831</v>
      </c>
      <c r="L31" s="0" t="n">
        <v>2168</v>
      </c>
      <c r="M31" s="0" t="n">
        <v>2014</v>
      </c>
      <c r="N31" s="0" t="n">
        <v>1835</v>
      </c>
      <c r="O31" s="0" t="n">
        <v>1417</v>
      </c>
      <c r="P31" s="0" t="n">
        <v>1399</v>
      </c>
      <c r="Q31" s="0" t="n">
        <v>1199</v>
      </c>
      <c r="R31" s="0" t="n">
        <v>769</v>
      </c>
      <c r="S31" s="0" t="n">
        <v>424</v>
      </c>
      <c r="T31" s="0" t="n">
        <v>156</v>
      </c>
      <c r="U31" s="0" t="n">
        <v>56</v>
      </c>
      <c r="V31" s="0" t="n">
        <v>30</v>
      </c>
      <c r="W31" s="0" t="n">
        <v>51</v>
      </c>
      <c r="X31" s="0" t="n">
        <v>4016</v>
      </c>
      <c r="Y31" s="0" t="n">
        <v>4289</v>
      </c>
      <c r="Z31" s="0" t="n">
        <v>4507</v>
      </c>
      <c r="AA31" s="0" t="n">
        <v>4755</v>
      </c>
      <c r="AB31" s="0" t="n">
        <v>4493</v>
      </c>
      <c r="AC31" s="0" t="n">
        <v>3737</v>
      </c>
      <c r="AD31" s="0" t="n">
        <v>3384</v>
      </c>
      <c r="AE31" s="0" t="n">
        <v>3607</v>
      </c>
      <c r="AF31" s="0" t="n">
        <v>3378</v>
      </c>
      <c r="AG31" s="0" t="n">
        <v>3179</v>
      </c>
      <c r="AH31" s="0" t="n">
        <v>2824</v>
      </c>
      <c r="AI31" s="0" t="n">
        <v>2473</v>
      </c>
      <c r="AJ31" s="0" t="n">
        <v>2065</v>
      </c>
      <c r="AK31" s="0" t="n">
        <v>1812</v>
      </c>
      <c r="AL31" s="0" t="n">
        <v>1429</v>
      </c>
      <c r="AM31" s="0" t="n">
        <v>1156</v>
      </c>
      <c r="AN31" s="0" t="n">
        <v>760</v>
      </c>
      <c r="AO31" s="0" t="n">
        <v>552</v>
      </c>
      <c r="AP31" s="0" t="n">
        <v>217</v>
      </c>
      <c r="AQ31" s="0" t="n">
        <v>82</v>
      </c>
      <c r="AR31" s="0" t="n">
        <v>24</v>
      </c>
      <c r="AS31" s="0" t="n">
        <v>108</v>
      </c>
    </row>
    <row r="32" customFormat="false" ht="12.75" hidden="false" customHeight="false" outlineLevel="0" collapsed="false">
      <c r="A32" s="0" t="s">
        <v>57</v>
      </c>
      <c r="B32" s="0" t="n">
        <v>1974</v>
      </c>
      <c r="C32" s="0" t="n">
        <v>2068</v>
      </c>
      <c r="D32" s="0" t="n">
        <v>2377</v>
      </c>
      <c r="E32" s="0" t="n">
        <v>2119</v>
      </c>
      <c r="F32" s="0" t="n">
        <v>1650</v>
      </c>
      <c r="G32" s="0" t="n">
        <v>1206</v>
      </c>
      <c r="H32" s="0" t="n">
        <v>1091</v>
      </c>
      <c r="I32" s="0" t="n">
        <v>1053</v>
      </c>
      <c r="J32" s="0" t="n">
        <v>863</v>
      </c>
      <c r="K32" s="0" t="n">
        <v>836</v>
      </c>
      <c r="L32" s="0" t="n">
        <v>607</v>
      </c>
      <c r="M32" s="0" t="n">
        <v>573</v>
      </c>
      <c r="N32" s="0" t="n">
        <v>441</v>
      </c>
      <c r="O32" s="0" t="n">
        <v>345</v>
      </c>
      <c r="P32" s="0" t="n">
        <v>339</v>
      </c>
      <c r="Q32" s="0" t="n">
        <v>316</v>
      </c>
      <c r="R32" s="0" t="n">
        <v>195</v>
      </c>
      <c r="S32" s="0" t="n">
        <v>132</v>
      </c>
      <c r="T32" s="0" t="n">
        <v>51</v>
      </c>
      <c r="U32" s="0" t="n">
        <v>10</v>
      </c>
      <c r="V32" s="0" t="n">
        <v>2</v>
      </c>
      <c r="W32" s="0" t="n">
        <v>2</v>
      </c>
      <c r="X32" s="0" t="n">
        <v>1994</v>
      </c>
      <c r="Y32" s="0" t="n">
        <v>2098</v>
      </c>
      <c r="Z32" s="0" t="n">
        <v>2355</v>
      </c>
      <c r="AA32" s="0" t="n">
        <v>2191</v>
      </c>
      <c r="AB32" s="0" t="n">
        <v>2149</v>
      </c>
      <c r="AC32" s="0" t="n">
        <v>1807</v>
      </c>
      <c r="AD32" s="0" t="n">
        <v>1458</v>
      </c>
      <c r="AE32" s="0" t="n">
        <v>1300</v>
      </c>
      <c r="AF32" s="0" t="n">
        <v>1128</v>
      </c>
      <c r="AG32" s="0" t="n">
        <v>1053</v>
      </c>
      <c r="AH32" s="0" t="n">
        <v>827</v>
      </c>
      <c r="AI32" s="0" t="n">
        <v>762</v>
      </c>
      <c r="AJ32" s="0" t="n">
        <v>560</v>
      </c>
      <c r="AK32" s="0" t="n">
        <v>523</v>
      </c>
      <c r="AL32" s="0" t="n">
        <v>375</v>
      </c>
      <c r="AM32" s="0" t="n">
        <v>317</v>
      </c>
      <c r="AN32" s="0" t="n">
        <v>256</v>
      </c>
      <c r="AO32" s="0" t="n">
        <v>148</v>
      </c>
      <c r="AP32" s="0" t="n">
        <v>63</v>
      </c>
      <c r="AQ32" s="0" t="n">
        <v>36</v>
      </c>
      <c r="AR32" s="0" t="n">
        <v>0</v>
      </c>
      <c r="AS32" s="0" t="n">
        <v>18</v>
      </c>
    </row>
    <row r="33" customFormat="false" ht="12.75" hidden="false" customHeight="false" outlineLevel="0" collapsed="false">
      <c r="A33" s="0" t="s">
        <v>58</v>
      </c>
      <c r="B33" s="0" t="n">
        <v>6308</v>
      </c>
      <c r="C33" s="0" t="n">
        <v>6626</v>
      </c>
      <c r="D33" s="0" t="n">
        <v>6596</v>
      </c>
      <c r="E33" s="0" t="n">
        <v>5662</v>
      </c>
      <c r="F33" s="0" t="n">
        <v>5017</v>
      </c>
      <c r="G33" s="0" t="n">
        <v>3644</v>
      </c>
      <c r="H33" s="0" t="n">
        <v>3382</v>
      </c>
      <c r="I33" s="0" t="n">
        <v>2991</v>
      </c>
      <c r="J33" s="0" t="n">
        <v>2761</v>
      </c>
      <c r="K33" s="0" t="n">
        <v>2385</v>
      </c>
      <c r="L33" s="0" t="n">
        <v>2143</v>
      </c>
      <c r="M33" s="0" t="n">
        <v>1667</v>
      </c>
      <c r="N33" s="0" t="n">
        <v>1478</v>
      </c>
      <c r="O33" s="0" t="n">
        <v>1154</v>
      </c>
      <c r="P33" s="0" t="n">
        <v>1001</v>
      </c>
      <c r="Q33" s="0" t="n">
        <v>605</v>
      </c>
      <c r="R33" s="0" t="n">
        <v>575</v>
      </c>
      <c r="S33" s="0" t="n">
        <v>298</v>
      </c>
      <c r="T33" s="0" t="n">
        <v>107</v>
      </c>
      <c r="U33" s="0" t="n">
        <v>54</v>
      </c>
      <c r="V33" s="0" t="n">
        <v>14</v>
      </c>
      <c r="W33" s="0" t="n">
        <v>24</v>
      </c>
      <c r="X33" s="0" t="n">
        <v>5916</v>
      </c>
      <c r="Y33" s="0" t="n">
        <v>6155</v>
      </c>
      <c r="Z33" s="0" t="n">
        <v>6462</v>
      </c>
      <c r="AA33" s="0" t="n">
        <v>6252</v>
      </c>
      <c r="AB33" s="0" t="n">
        <v>5388</v>
      </c>
      <c r="AC33" s="0" t="n">
        <v>4557</v>
      </c>
      <c r="AD33" s="0" t="n">
        <v>4000</v>
      </c>
      <c r="AE33" s="0" t="n">
        <v>3425</v>
      </c>
      <c r="AF33" s="0" t="n">
        <v>3369</v>
      </c>
      <c r="AG33" s="0" t="n">
        <v>2725</v>
      </c>
      <c r="AH33" s="0" t="n">
        <v>2254</v>
      </c>
      <c r="AI33" s="0" t="n">
        <v>2117</v>
      </c>
      <c r="AJ33" s="0" t="n">
        <v>1464</v>
      </c>
      <c r="AK33" s="0" t="n">
        <v>1210</v>
      </c>
      <c r="AL33" s="0" t="n">
        <v>1255</v>
      </c>
      <c r="AM33" s="0" t="n">
        <v>696</v>
      </c>
      <c r="AN33" s="0" t="n">
        <v>710</v>
      </c>
      <c r="AO33" s="0" t="n">
        <v>375</v>
      </c>
      <c r="AP33" s="0" t="n">
        <v>205</v>
      </c>
      <c r="AQ33" s="0" t="n">
        <v>68</v>
      </c>
      <c r="AR33" s="0" t="n">
        <v>6</v>
      </c>
      <c r="AS33" s="0" t="n">
        <v>8</v>
      </c>
    </row>
    <row r="34" customFormat="false" ht="12.75" hidden="false" customHeight="false" outlineLevel="0" collapsed="false">
      <c r="A34" s="0" t="s">
        <v>59</v>
      </c>
      <c r="B34" s="0" t="n">
        <v>5853</v>
      </c>
      <c r="C34" s="0" t="n">
        <v>5642</v>
      </c>
      <c r="D34" s="0" t="n">
        <v>6056</v>
      </c>
      <c r="E34" s="0" t="n">
        <v>5964</v>
      </c>
      <c r="F34" s="0" t="n">
        <v>5415</v>
      </c>
      <c r="G34" s="0" t="n">
        <v>4842</v>
      </c>
      <c r="H34" s="0" t="n">
        <v>4122</v>
      </c>
      <c r="I34" s="0" t="n">
        <v>4008</v>
      </c>
      <c r="J34" s="0" t="n">
        <v>3479</v>
      </c>
      <c r="K34" s="0" t="n">
        <v>2799</v>
      </c>
      <c r="L34" s="0" t="n">
        <v>2545</v>
      </c>
      <c r="M34" s="0" t="n">
        <v>1959</v>
      </c>
      <c r="N34" s="0" t="n">
        <v>1630</v>
      </c>
      <c r="O34" s="0" t="n">
        <v>1124</v>
      </c>
      <c r="P34" s="0" t="n">
        <v>756</v>
      </c>
      <c r="Q34" s="0" t="n">
        <v>496</v>
      </c>
      <c r="R34" s="0" t="n">
        <v>371</v>
      </c>
      <c r="S34" s="0" t="n">
        <v>135</v>
      </c>
      <c r="T34" s="0" t="n">
        <v>84</v>
      </c>
      <c r="U34" s="0" t="n">
        <v>16</v>
      </c>
      <c r="V34" s="0" t="n">
        <v>15</v>
      </c>
      <c r="W34" s="0" t="n">
        <v>30</v>
      </c>
      <c r="X34" s="0" t="n">
        <v>5816</v>
      </c>
      <c r="Y34" s="0" t="n">
        <v>6195</v>
      </c>
      <c r="Z34" s="0" t="n">
        <v>5893</v>
      </c>
      <c r="AA34" s="0" t="n">
        <v>6211</v>
      </c>
      <c r="AB34" s="0" t="n">
        <v>5939</v>
      </c>
      <c r="AC34" s="0" t="n">
        <v>5180</v>
      </c>
      <c r="AD34" s="0" t="n">
        <v>4888</v>
      </c>
      <c r="AE34" s="0" t="n">
        <v>4171</v>
      </c>
      <c r="AF34" s="0" t="n">
        <v>3988</v>
      </c>
      <c r="AG34" s="0" t="n">
        <v>3246</v>
      </c>
      <c r="AH34" s="0" t="n">
        <v>2748</v>
      </c>
      <c r="AI34" s="0" t="n">
        <v>2259</v>
      </c>
      <c r="AJ34" s="0" t="n">
        <v>1642</v>
      </c>
      <c r="AK34" s="0" t="n">
        <v>1334</v>
      </c>
      <c r="AL34" s="0" t="n">
        <v>990</v>
      </c>
      <c r="AM34" s="0" t="n">
        <v>646</v>
      </c>
      <c r="AN34" s="0" t="n">
        <v>448</v>
      </c>
      <c r="AO34" s="0" t="n">
        <v>320</v>
      </c>
      <c r="AP34" s="0" t="n">
        <v>99</v>
      </c>
      <c r="AQ34" s="0" t="n">
        <v>68</v>
      </c>
      <c r="AR34" s="0" t="n">
        <v>18</v>
      </c>
      <c r="AS34" s="0" t="n">
        <v>70</v>
      </c>
    </row>
    <row r="35" customFormat="false" ht="12.75" hidden="false" customHeight="false" outlineLevel="0" collapsed="false">
      <c r="A35" s="0" t="s">
        <v>60</v>
      </c>
      <c r="B35" s="0" t="n">
        <v>4156</v>
      </c>
      <c r="C35" s="0" t="n">
        <v>4549</v>
      </c>
      <c r="D35" s="0" t="n">
        <v>4546</v>
      </c>
      <c r="E35" s="0" t="n">
        <v>3888</v>
      </c>
      <c r="F35" s="0" t="n">
        <v>3461</v>
      </c>
      <c r="G35" s="0" t="n">
        <v>2636</v>
      </c>
      <c r="H35" s="0" t="n">
        <v>2485</v>
      </c>
      <c r="I35" s="0" t="n">
        <v>2754</v>
      </c>
      <c r="J35" s="0" t="n">
        <v>2418</v>
      </c>
      <c r="K35" s="0" t="n">
        <v>1867</v>
      </c>
      <c r="L35" s="0" t="n">
        <v>1402</v>
      </c>
      <c r="M35" s="0" t="n">
        <v>1049</v>
      </c>
      <c r="N35" s="0" t="n">
        <v>1016</v>
      </c>
      <c r="O35" s="0" t="n">
        <v>572</v>
      </c>
      <c r="P35" s="0" t="n">
        <v>474</v>
      </c>
      <c r="Q35" s="0" t="n">
        <v>290</v>
      </c>
      <c r="R35" s="0" t="n">
        <v>195</v>
      </c>
      <c r="S35" s="0" t="n">
        <v>116</v>
      </c>
      <c r="T35" s="0" t="n">
        <v>57</v>
      </c>
      <c r="U35" s="0" t="n">
        <v>0</v>
      </c>
      <c r="V35" s="0" t="n">
        <v>5</v>
      </c>
      <c r="W35" s="0" t="n">
        <v>5</v>
      </c>
      <c r="X35" s="0" t="n">
        <v>4068</v>
      </c>
      <c r="Y35" s="0" t="n">
        <v>4355</v>
      </c>
      <c r="Z35" s="0" t="n">
        <v>4316</v>
      </c>
      <c r="AA35" s="0" t="n">
        <v>4043</v>
      </c>
      <c r="AB35" s="0" t="n">
        <v>3837</v>
      </c>
      <c r="AC35" s="0" t="n">
        <v>3312</v>
      </c>
      <c r="AD35" s="0" t="n">
        <v>3186</v>
      </c>
      <c r="AE35" s="0" t="n">
        <v>3120</v>
      </c>
      <c r="AF35" s="0" t="n">
        <v>2650</v>
      </c>
      <c r="AG35" s="0" t="n">
        <v>2004</v>
      </c>
      <c r="AH35" s="0" t="n">
        <v>1584</v>
      </c>
      <c r="AI35" s="0" t="n">
        <v>1312</v>
      </c>
      <c r="AJ35" s="0" t="n">
        <v>899</v>
      </c>
      <c r="AK35" s="0" t="n">
        <v>737</v>
      </c>
      <c r="AL35" s="0" t="n">
        <v>479</v>
      </c>
      <c r="AM35" s="0" t="n">
        <v>336</v>
      </c>
      <c r="AN35" s="0" t="n">
        <v>335</v>
      </c>
      <c r="AO35" s="0" t="n">
        <v>189</v>
      </c>
      <c r="AP35" s="0" t="n">
        <v>51</v>
      </c>
      <c r="AQ35" s="0" t="n">
        <v>13</v>
      </c>
      <c r="AR35" s="0" t="n">
        <v>12</v>
      </c>
      <c r="AS35" s="0" t="n">
        <v>15</v>
      </c>
    </row>
    <row r="36" customFormat="false" ht="12.75" hidden="false" customHeight="false" outlineLevel="0" collapsed="false">
      <c r="A36" s="0" t="s">
        <v>61</v>
      </c>
      <c r="B36" s="0" t="n">
        <v>6447</v>
      </c>
      <c r="C36" s="0" t="n">
        <v>6631</v>
      </c>
      <c r="D36" s="0" t="n">
        <v>6583</v>
      </c>
      <c r="E36" s="0" t="n">
        <v>6511</v>
      </c>
      <c r="F36" s="0" t="n">
        <v>5456</v>
      </c>
      <c r="G36" s="0" t="n">
        <v>4199</v>
      </c>
      <c r="H36" s="0" t="n">
        <v>3394</v>
      </c>
      <c r="I36" s="0" t="n">
        <v>3695</v>
      </c>
      <c r="J36" s="0" t="n">
        <v>3053</v>
      </c>
      <c r="K36" s="0" t="n">
        <v>2436</v>
      </c>
      <c r="L36" s="0" t="n">
        <v>2159</v>
      </c>
      <c r="M36" s="0" t="n">
        <v>1832</v>
      </c>
      <c r="N36" s="0" t="n">
        <v>1317</v>
      </c>
      <c r="O36" s="0" t="n">
        <v>1120</v>
      </c>
      <c r="P36" s="0" t="n">
        <v>694</v>
      </c>
      <c r="Q36" s="0" t="n">
        <v>663</v>
      </c>
      <c r="R36" s="0" t="n">
        <v>378</v>
      </c>
      <c r="S36" s="0" t="n">
        <v>223</v>
      </c>
      <c r="T36" s="0" t="n">
        <v>79</v>
      </c>
      <c r="U36" s="0" t="n">
        <v>25</v>
      </c>
      <c r="V36" s="0" t="n">
        <v>0</v>
      </c>
      <c r="W36" s="0" t="n">
        <v>23</v>
      </c>
      <c r="X36" s="0" t="n">
        <v>6406</v>
      </c>
      <c r="Y36" s="0" t="n">
        <v>6294</v>
      </c>
      <c r="Z36" s="0" t="n">
        <v>6799</v>
      </c>
      <c r="AA36" s="0" t="n">
        <v>6719</v>
      </c>
      <c r="AB36" s="0" t="n">
        <v>6695</v>
      </c>
      <c r="AC36" s="0" t="n">
        <v>5420</v>
      </c>
      <c r="AD36" s="0" t="n">
        <v>4485</v>
      </c>
      <c r="AE36" s="0" t="n">
        <v>4160</v>
      </c>
      <c r="AF36" s="0" t="n">
        <v>3621</v>
      </c>
      <c r="AG36" s="0" t="n">
        <v>3142</v>
      </c>
      <c r="AH36" s="0" t="n">
        <v>2705</v>
      </c>
      <c r="AI36" s="0" t="n">
        <v>2088</v>
      </c>
      <c r="AJ36" s="0" t="n">
        <v>1479</v>
      </c>
      <c r="AK36" s="0" t="n">
        <v>1147</v>
      </c>
      <c r="AL36" s="0" t="n">
        <v>974</v>
      </c>
      <c r="AM36" s="0" t="n">
        <v>730</v>
      </c>
      <c r="AN36" s="0" t="n">
        <v>599</v>
      </c>
      <c r="AO36" s="0" t="n">
        <v>381</v>
      </c>
      <c r="AP36" s="0" t="n">
        <v>161</v>
      </c>
      <c r="AQ36" s="0" t="n">
        <v>44</v>
      </c>
      <c r="AR36" s="0" t="n">
        <v>8</v>
      </c>
      <c r="AS36" s="0" t="n">
        <v>52</v>
      </c>
    </row>
    <row r="37" customFormat="false" ht="12.75" hidden="false" customHeight="false" outlineLevel="0" collapsed="false">
      <c r="A37" s="0" t="s">
        <v>62</v>
      </c>
      <c r="B37" s="0" t="n">
        <v>242</v>
      </c>
      <c r="C37" s="0" t="n">
        <v>281</v>
      </c>
      <c r="D37" s="0" t="n">
        <v>307</v>
      </c>
      <c r="E37" s="0" t="n">
        <v>285</v>
      </c>
      <c r="F37" s="0" t="n">
        <v>238</v>
      </c>
      <c r="G37" s="0" t="n">
        <v>157</v>
      </c>
      <c r="H37" s="0" t="n">
        <v>151</v>
      </c>
      <c r="I37" s="0" t="n">
        <v>123</v>
      </c>
      <c r="J37" s="0" t="n">
        <v>132</v>
      </c>
      <c r="K37" s="0" t="n">
        <v>116</v>
      </c>
      <c r="L37" s="0" t="n">
        <v>116</v>
      </c>
      <c r="M37" s="0" t="n">
        <v>80</v>
      </c>
      <c r="N37" s="0" t="n">
        <v>54</v>
      </c>
      <c r="O37" s="0" t="n">
        <v>60</v>
      </c>
      <c r="P37" s="0" t="n">
        <v>44</v>
      </c>
      <c r="Q37" s="0" t="n">
        <v>51</v>
      </c>
      <c r="R37" s="0" t="n">
        <v>36</v>
      </c>
      <c r="S37" s="0" t="n">
        <v>22</v>
      </c>
      <c r="T37" s="0" t="n">
        <v>11</v>
      </c>
      <c r="U37" s="0" t="n">
        <v>6</v>
      </c>
      <c r="V37" s="0" t="n">
        <v>1</v>
      </c>
      <c r="W37" s="0" t="n">
        <v>3</v>
      </c>
      <c r="X37" s="0" t="n">
        <v>257</v>
      </c>
      <c r="Y37" s="0" t="n">
        <v>260</v>
      </c>
      <c r="Z37" s="0" t="n">
        <v>285</v>
      </c>
      <c r="AA37" s="0" t="n">
        <v>267</v>
      </c>
      <c r="AB37" s="0" t="n">
        <v>254</v>
      </c>
      <c r="AC37" s="0" t="n">
        <v>198</v>
      </c>
      <c r="AD37" s="0" t="n">
        <v>180</v>
      </c>
      <c r="AE37" s="0" t="n">
        <v>166</v>
      </c>
      <c r="AF37" s="0" t="n">
        <v>172</v>
      </c>
      <c r="AG37" s="0" t="n">
        <v>117</v>
      </c>
      <c r="AH37" s="0" t="n">
        <v>132</v>
      </c>
      <c r="AI37" s="0" t="n">
        <v>86</v>
      </c>
      <c r="AJ37" s="0" t="n">
        <v>74</v>
      </c>
      <c r="AK37" s="0" t="n">
        <v>87</v>
      </c>
      <c r="AL37" s="0" t="n">
        <v>59</v>
      </c>
      <c r="AM37" s="0" t="n">
        <v>65</v>
      </c>
      <c r="AN37" s="0" t="n">
        <v>36</v>
      </c>
      <c r="AO37" s="0" t="n">
        <v>27</v>
      </c>
      <c r="AP37" s="0" t="n">
        <v>15</v>
      </c>
      <c r="AQ37" s="0" t="n">
        <v>6</v>
      </c>
      <c r="AR37" s="0" t="n">
        <v>1</v>
      </c>
      <c r="AS37" s="0" t="n">
        <v>1</v>
      </c>
    </row>
    <row r="38" customFormat="false" ht="12.75" hidden="false" customHeight="false" outlineLevel="0" collapsed="false">
      <c r="A38" s="0" t="s">
        <v>63</v>
      </c>
      <c r="B38" s="0" t="n">
        <v>4678</v>
      </c>
      <c r="C38" s="0" t="n">
        <v>4492</v>
      </c>
      <c r="D38" s="0" t="n">
        <v>4049</v>
      </c>
      <c r="E38" s="0" t="n">
        <v>3768</v>
      </c>
      <c r="F38" s="0" t="n">
        <v>3716</v>
      </c>
      <c r="G38" s="0" t="n">
        <v>2809</v>
      </c>
      <c r="H38" s="0" t="n">
        <v>2672</v>
      </c>
      <c r="I38" s="0" t="n">
        <v>2500</v>
      </c>
      <c r="J38" s="0" t="n">
        <v>2488</v>
      </c>
      <c r="K38" s="0" t="n">
        <v>1880</v>
      </c>
      <c r="L38" s="0" t="n">
        <v>1571</v>
      </c>
      <c r="M38" s="0" t="n">
        <v>1496</v>
      </c>
      <c r="N38" s="0" t="n">
        <v>1173</v>
      </c>
      <c r="O38" s="0" t="n">
        <v>768</v>
      </c>
      <c r="P38" s="0" t="n">
        <v>579</v>
      </c>
      <c r="Q38" s="0" t="n">
        <v>408</v>
      </c>
      <c r="R38" s="0" t="n">
        <v>275</v>
      </c>
      <c r="S38" s="0" t="n">
        <v>194</v>
      </c>
      <c r="T38" s="0" t="n">
        <v>67</v>
      </c>
      <c r="U38" s="0" t="n">
        <v>5</v>
      </c>
      <c r="V38" s="0" t="n">
        <v>14</v>
      </c>
      <c r="W38" s="0" t="n">
        <v>22</v>
      </c>
      <c r="X38" s="0" t="n">
        <v>4588</v>
      </c>
      <c r="Y38" s="0" t="n">
        <v>4265</v>
      </c>
      <c r="Z38" s="0" t="n">
        <v>4234</v>
      </c>
      <c r="AA38" s="0" t="n">
        <v>4190</v>
      </c>
      <c r="AB38" s="0" t="n">
        <v>3921</v>
      </c>
      <c r="AC38" s="0" t="n">
        <v>3563</v>
      </c>
      <c r="AD38" s="0" t="n">
        <v>3226</v>
      </c>
      <c r="AE38" s="0" t="n">
        <v>3116</v>
      </c>
      <c r="AF38" s="0" t="n">
        <v>2712</v>
      </c>
      <c r="AG38" s="0" t="n">
        <v>2078</v>
      </c>
      <c r="AH38" s="0" t="n">
        <v>1938</v>
      </c>
      <c r="AI38" s="0" t="n">
        <v>1579</v>
      </c>
      <c r="AJ38" s="0" t="n">
        <v>1199</v>
      </c>
      <c r="AK38" s="0" t="n">
        <v>980</v>
      </c>
      <c r="AL38" s="0" t="n">
        <v>626</v>
      </c>
      <c r="AM38" s="0" t="n">
        <v>464</v>
      </c>
      <c r="AN38" s="0" t="n">
        <v>330</v>
      </c>
      <c r="AO38" s="0" t="n">
        <v>227</v>
      </c>
      <c r="AP38" s="0" t="n">
        <v>102</v>
      </c>
      <c r="AQ38" s="0" t="n">
        <v>47</v>
      </c>
      <c r="AR38" s="0" t="n">
        <v>7</v>
      </c>
      <c r="AS38" s="0" t="n">
        <v>44</v>
      </c>
    </row>
    <row r="39" customFormat="false" ht="12.75" hidden="false" customHeight="false" outlineLevel="0" collapsed="false">
      <c r="A39" s="0" t="s">
        <v>64</v>
      </c>
      <c r="B39" s="0" t="n">
        <v>306</v>
      </c>
      <c r="C39" s="0" t="n">
        <v>235</v>
      </c>
      <c r="D39" s="0" t="n">
        <v>305</v>
      </c>
      <c r="E39" s="0" t="n">
        <v>259</v>
      </c>
      <c r="F39" s="0" t="n">
        <v>251</v>
      </c>
      <c r="G39" s="0" t="n">
        <v>211</v>
      </c>
      <c r="H39" s="0" t="n">
        <v>207</v>
      </c>
      <c r="I39" s="0" t="n">
        <v>210</v>
      </c>
      <c r="J39" s="0" t="n">
        <v>200</v>
      </c>
      <c r="K39" s="0" t="n">
        <v>158</v>
      </c>
      <c r="L39" s="0" t="n">
        <v>191</v>
      </c>
      <c r="M39" s="0" t="n">
        <v>131</v>
      </c>
      <c r="N39" s="0" t="n">
        <v>147</v>
      </c>
      <c r="O39" s="0" t="n">
        <v>95</v>
      </c>
      <c r="P39" s="0" t="n">
        <v>108</v>
      </c>
      <c r="Q39" s="0" t="n">
        <v>110</v>
      </c>
      <c r="R39" s="0" t="n">
        <v>77</v>
      </c>
      <c r="S39" s="0" t="n">
        <v>34</v>
      </c>
      <c r="T39" s="0" t="n">
        <v>14</v>
      </c>
      <c r="U39" s="0" t="n">
        <v>7</v>
      </c>
      <c r="V39" s="0" t="n">
        <v>0</v>
      </c>
      <c r="W39" s="0" t="n">
        <v>3</v>
      </c>
      <c r="X39" s="0" t="n">
        <v>228</v>
      </c>
      <c r="Y39" s="0" t="n">
        <v>278</v>
      </c>
      <c r="Z39" s="0" t="n">
        <v>291</v>
      </c>
      <c r="AA39" s="0" t="n">
        <v>302</v>
      </c>
      <c r="AB39" s="0" t="n">
        <v>271</v>
      </c>
      <c r="AC39" s="0" t="n">
        <v>284</v>
      </c>
      <c r="AD39" s="0" t="n">
        <v>241</v>
      </c>
      <c r="AE39" s="0" t="n">
        <v>238</v>
      </c>
      <c r="AF39" s="0" t="n">
        <v>227</v>
      </c>
      <c r="AG39" s="0" t="n">
        <v>179</v>
      </c>
      <c r="AH39" s="0" t="n">
        <v>219</v>
      </c>
      <c r="AI39" s="0" t="n">
        <v>170</v>
      </c>
      <c r="AJ39" s="0" t="n">
        <v>152</v>
      </c>
      <c r="AK39" s="0" t="n">
        <v>109</v>
      </c>
      <c r="AL39" s="0" t="n">
        <v>127</v>
      </c>
      <c r="AM39" s="0" t="n">
        <v>108</v>
      </c>
      <c r="AN39" s="0" t="n">
        <v>75</v>
      </c>
      <c r="AO39" s="0" t="n">
        <v>35</v>
      </c>
      <c r="AP39" s="0" t="n">
        <v>21</v>
      </c>
      <c r="AQ39" s="0" t="n">
        <v>0</v>
      </c>
      <c r="AR39" s="0" t="n">
        <v>0</v>
      </c>
      <c r="AS39" s="0" t="n">
        <v>10</v>
      </c>
    </row>
    <row r="40" customFormat="false" ht="12.75" hidden="false" customHeight="false" outlineLevel="0" collapsed="false">
      <c r="A40" s="0" t="s">
        <v>120</v>
      </c>
      <c r="B40" s="0" t="n">
        <v>10014</v>
      </c>
      <c r="C40" s="0" t="n">
        <v>9658</v>
      </c>
      <c r="D40" s="0" t="n">
        <v>10630</v>
      </c>
      <c r="E40" s="0" t="n">
        <v>9085</v>
      </c>
      <c r="F40" s="0" t="n">
        <v>8807</v>
      </c>
      <c r="G40" s="0" t="n">
        <v>7998</v>
      </c>
      <c r="H40" s="0" t="n">
        <v>7471</v>
      </c>
      <c r="I40" s="0" t="n">
        <v>6752</v>
      </c>
      <c r="J40" s="0" t="n">
        <v>5390</v>
      </c>
      <c r="K40" s="0" t="n">
        <v>3870</v>
      </c>
      <c r="L40" s="0" t="n">
        <v>3305</v>
      </c>
      <c r="M40" s="0" t="n">
        <v>2755</v>
      </c>
      <c r="N40" s="0" t="n">
        <v>2284</v>
      </c>
      <c r="O40" s="0" t="n">
        <v>1625</v>
      </c>
      <c r="P40" s="0" t="n">
        <v>1324</v>
      </c>
      <c r="Q40" s="0" t="n">
        <v>957</v>
      </c>
      <c r="R40" s="0" t="n">
        <v>436</v>
      </c>
      <c r="S40" s="0" t="n">
        <v>313</v>
      </c>
      <c r="T40" s="0" t="n">
        <v>195</v>
      </c>
      <c r="U40" s="0" t="n">
        <v>26</v>
      </c>
      <c r="V40" s="0" t="n">
        <v>21</v>
      </c>
      <c r="W40" s="0" t="n">
        <v>33</v>
      </c>
      <c r="X40" s="0" t="n">
        <v>10324</v>
      </c>
      <c r="Y40" s="0" t="n">
        <v>9877</v>
      </c>
      <c r="Z40" s="0" t="n">
        <v>9666</v>
      </c>
      <c r="AA40" s="0" t="n">
        <v>8637</v>
      </c>
      <c r="AB40" s="0" t="n">
        <v>9570</v>
      </c>
      <c r="AC40" s="0" t="n">
        <v>8491</v>
      </c>
      <c r="AD40" s="0" t="n">
        <v>7827</v>
      </c>
      <c r="AE40" s="0" t="n">
        <v>7007</v>
      </c>
      <c r="AF40" s="0" t="n">
        <v>5374</v>
      </c>
      <c r="AG40" s="0" t="n">
        <v>4410</v>
      </c>
      <c r="AH40" s="0" t="n">
        <v>3529</v>
      </c>
      <c r="AI40" s="0" t="n">
        <v>3274</v>
      </c>
      <c r="AJ40" s="0" t="n">
        <v>2782</v>
      </c>
      <c r="AK40" s="0" t="n">
        <v>2168</v>
      </c>
      <c r="AL40" s="0" t="n">
        <v>1368</v>
      </c>
      <c r="AM40" s="0" t="n">
        <v>982</v>
      </c>
      <c r="AN40" s="0" t="n">
        <v>686</v>
      </c>
      <c r="AO40" s="0" t="n">
        <v>383</v>
      </c>
      <c r="AP40" s="0" t="n">
        <v>175</v>
      </c>
      <c r="AQ40" s="0" t="n">
        <v>43</v>
      </c>
      <c r="AR40" s="0" t="n">
        <v>3</v>
      </c>
      <c r="AS40" s="0" t="n">
        <v>42</v>
      </c>
    </row>
    <row r="41" customFormat="false" ht="12.75" hidden="false" customHeight="false" outlineLevel="0" collapsed="false">
      <c r="A41" s="0" t="s">
        <v>66</v>
      </c>
      <c r="B41" s="0" t="n">
        <v>551</v>
      </c>
      <c r="C41" s="0" t="n">
        <v>548</v>
      </c>
      <c r="D41" s="0" t="n">
        <v>570</v>
      </c>
      <c r="E41" s="0" t="n">
        <v>563</v>
      </c>
      <c r="F41" s="0" t="n">
        <v>410</v>
      </c>
      <c r="G41" s="0" t="n">
        <v>390</v>
      </c>
      <c r="H41" s="0" t="n">
        <v>360</v>
      </c>
      <c r="I41" s="0" t="n">
        <v>366</v>
      </c>
      <c r="J41" s="0" t="n">
        <v>317</v>
      </c>
      <c r="K41" s="0" t="n">
        <v>308</v>
      </c>
      <c r="L41" s="0" t="n">
        <v>268</v>
      </c>
      <c r="M41" s="0" t="n">
        <v>233</v>
      </c>
      <c r="N41" s="0" t="n">
        <v>203</v>
      </c>
      <c r="O41" s="0" t="n">
        <v>187</v>
      </c>
      <c r="P41" s="0" t="n">
        <v>160</v>
      </c>
      <c r="Q41" s="0" t="n">
        <v>128</v>
      </c>
      <c r="R41" s="0" t="n">
        <v>104</v>
      </c>
      <c r="S41" s="0" t="n">
        <v>67</v>
      </c>
      <c r="T41" s="0" t="n">
        <v>37</v>
      </c>
      <c r="U41" s="0" t="n">
        <v>11</v>
      </c>
      <c r="V41" s="0" t="n">
        <v>2</v>
      </c>
      <c r="W41" s="0" t="n">
        <v>2</v>
      </c>
      <c r="X41" s="0" t="n">
        <v>563</v>
      </c>
      <c r="Y41" s="0" t="n">
        <v>548</v>
      </c>
      <c r="Z41" s="0" t="n">
        <v>552</v>
      </c>
      <c r="AA41" s="0" t="n">
        <v>574</v>
      </c>
      <c r="AB41" s="0" t="n">
        <v>533</v>
      </c>
      <c r="AC41" s="0" t="n">
        <v>433</v>
      </c>
      <c r="AD41" s="0" t="n">
        <v>464</v>
      </c>
      <c r="AE41" s="0" t="n">
        <v>440</v>
      </c>
      <c r="AF41" s="0" t="n">
        <v>364</v>
      </c>
      <c r="AG41" s="0" t="n">
        <v>358</v>
      </c>
      <c r="AH41" s="0" t="n">
        <v>330</v>
      </c>
      <c r="AI41" s="0" t="n">
        <v>307</v>
      </c>
      <c r="AJ41" s="0" t="n">
        <v>209</v>
      </c>
      <c r="AK41" s="0" t="n">
        <v>231</v>
      </c>
      <c r="AL41" s="0" t="n">
        <v>148</v>
      </c>
      <c r="AM41" s="0" t="n">
        <v>156</v>
      </c>
      <c r="AN41" s="0" t="n">
        <v>129</v>
      </c>
      <c r="AO41" s="0" t="n">
        <v>76</v>
      </c>
      <c r="AP41" s="0" t="n">
        <v>42</v>
      </c>
      <c r="AQ41" s="0" t="n">
        <v>10</v>
      </c>
      <c r="AR41" s="0" t="n">
        <v>2</v>
      </c>
      <c r="AS41" s="0" t="n">
        <v>2</v>
      </c>
    </row>
    <row r="42" customFormat="false" ht="12.75" hidden="false" customHeight="false" outlineLevel="0" collapsed="false">
      <c r="A42" s="0" t="s">
        <v>67</v>
      </c>
      <c r="B42" s="0" t="n">
        <v>1528</v>
      </c>
      <c r="C42" s="0" t="n">
        <v>1622</v>
      </c>
      <c r="D42" s="0" t="n">
        <v>1536</v>
      </c>
      <c r="E42" s="0" t="n">
        <v>1467</v>
      </c>
      <c r="F42" s="0" t="n">
        <v>1511</v>
      </c>
      <c r="G42" s="0" t="n">
        <v>1188</v>
      </c>
      <c r="H42" s="0" t="n">
        <v>1044</v>
      </c>
      <c r="I42" s="0" t="n">
        <v>1184</v>
      </c>
      <c r="J42" s="0" t="n">
        <v>1044</v>
      </c>
      <c r="K42" s="0" t="n">
        <v>797</v>
      </c>
      <c r="L42" s="0" t="n">
        <v>781</v>
      </c>
      <c r="M42" s="0" t="n">
        <v>687</v>
      </c>
      <c r="N42" s="0" t="n">
        <v>616</v>
      </c>
      <c r="O42" s="0" t="n">
        <v>491</v>
      </c>
      <c r="P42" s="0" t="n">
        <v>411</v>
      </c>
      <c r="Q42" s="0" t="n">
        <v>358</v>
      </c>
      <c r="R42" s="0" t="n">
        <v>256</v>
      </c>
      <c r="S42" s="0" t="n">
        <v>174</v>
      </c>
      <c r="T42" s="0" t="n">
        <v>36</v>
      </c>
      <c r="U42" s="0" t="n">
        <v>9</v>
      </c>
      <c r="V42" s="0" t="n">
        <v>7</v>
      </c>
      <c r="W42" s="0" t="n">
        <v>3</v>
      </c>
      <c r="X42" s="0" t="n">
        <v>1559</v>
      </c>
      <c r="Y42" s="0" t="n">
        <v>1417</v>
      </c>
      <c r="Z42" s="0" t="n">
        <v>1424</v>
      </c>
      <c r="AA42" s="0" t="n">
        <v>1416</v>
      </c>
      <c r="AB42" s="0" t="n">
        <v>1605</v>
      </c>
      <c r="AC42" s="0" t="n">
        <v>1338</v>
      </c>
      <c r="AD42" s="0" t="n">
        <v>1392</v>
      </c>
      <c r="AE42" s="0" t="n">
        <v>1260</v>
      </c>
      <c r="AF42" s="0" t="n">
        <v>1005</v>
      </c>
      <c r="AG42" s="0" t="n">
        <v>942</v>
      </c>
      <c r="AH42" s="0" t="n">
        <v>950</v>
      </c>
      <c r="AI42" s="0" t="n">
        <v>785</v>
      </c>
      <c r="AJ42" s="0" t="n">
        <v>663</v>
      </c>
      <c r="AK42" s="0" t="n">
        <v>483</v>
      </c>
      <c r="AL42" s="0" t="n">
        <v>514</v>
      </c>
      <c r="AM42" s="0" t="n">
        <v>302</v>
      </c>
      <c r="AN42" s="0" t="n">
        <v>248</v>
      </c>
      <c r="AO42" s="0" t="n">
        <v>114</v>
      </c>
      <c r="AP42" s="0" t="n">
        <v>71</v>
      </c>
      <c r="AQ42" s="0" t="n">
        <v>12</v>
      </c>
      <c r="AR42" s="0" t="n">
        <v>3</v>
      </c>
      <c r="AS42" s="0" t="n">
        <v>10</v>
      </c>
    </row>
    <row r="43" customFormat="false" ht="12.75" hidden="false" customHeight="false" outlineLevel="0" collapsed="false">
      <c r="A43" s="0" t="s">
        <v>68</v>
      </c>
      <c r="B43" s="0" t="n">
        <v>1098</v>
      </c>
      <c r="C43" s="0" t="n">
        <v>1180</v>
      </c>
      <c r="D43" s="0" t="n">
        <v>1254</v>
      </c>
      <c r="E43" s="0" t="n">
        <v>972</v>
      </c>
      <c r="F43" s="0" t="n">
        <v>726</v>
      </c>
      <c r="G43" s="0" t="n">
        <v>572</v>
      </c>
      <c r="H43" s="0" t="n">
        <v>498</v>
      </c>
      <c r="I43" s="0" t="n">
        <v>556</v>
      </c>
      <c r="J43" s="0" t="n">
        <v>494</v>
      </c>
      <c r="K43" s="0" t="n">
        <v>338</v>
      </c>
      <c r="L43" s="0" t="n">
        <v>280</v>
      </c>
      <c r="M43" s="0" t="n">
        <v>292</v>
      </c>
      <c r="N43" s="0" t="n">
        <v>214</v>
      </c>
      <c r="O43" s="0" t="n">
        <v>180</v>
      </c>
      <c r="P43" s="0" t="n">
        <v>96</v>
      </c>
      <c r="Q43" s="0" t="n">
        <v>118</v>
      </c>
      <c r="R43" s="0" t="n">
        <v>68</v>
      </c>
      <c r="S43" s="0" t="n">
        <v>50</v>
      </c>
      <c r="T43" s="0" t="n">
        <v>20</v>
      </c>
      <c r="U43" s="0" t="n">
        <v>2</v>
      </c>
      <c r="V43" s="0" t="n">
        <v>0</v>
      </c>
      <c r="W43" s="0" t="n">
        <v>8</v>
      </c>
      <c r="X43" s="0" t="n">
        <v>984</v>
      </c>
      <c r="Y43" s="0" t="n">
        <v>1162</v>
      </c>
      <c r="Z43" s="0" t="n">
        <v>1136</v>
      </c>
      <c r="AA43" s="0" t="n">
        <v>1046</v>
      </c>
      <c r="AB43" s="0" t="n">
        <v>858</v>
      </c>
      <c r="AC43" s="0" t="n">
        <v>786</v>
      </c>
      <c r="AD43" s="0" t="n">
        <v>692</v>
      </c>
      <c r="AE43" s="0" t="n">
        <v>612</v>
      </c>
      <c r="AF43" s="0" t="n">
        <v>520</v>
      </c>
      <c r="AG43" s="0" t="n">
        <v>416</v>
      </c>
      <c r="AH43" s="0" t="n">
        <v>388</v>
      </c>
      <c r="AI43" s="0" t="n">
        <v>294</v>
      </c>
      <c r="AJ43" s="0" t="n">
        <v>266</v>
      </c>
      <c r="AK43" s="0" t="n">
        <v>224</v>
      </c>
      <c r="AL43" s="0" t="n">
        <v>174</v>
      </c>
      <c r="AM43" s="0" t="n">
        <v>134</v>
      </c>
      <c r="AN43" s="0" t="n">
        <v>98</v>
      </c>
      <c r="AO43" s="0" t="n">
        <v>84</v>
      </c>
      <c r="AP43" s="0" t="n">
        <v>46</v>
      </c>
      <c r="AQ43" s="0" t="n">
        <v>18</v>
      </c>
      <c r="AR43" s="0" t="n">
        <v>0</v>
      </c>
      <c r="AS43" s="0" t="n">
        <v>6</v>
      </c>
    </row>
    <row r="44" customFormat="false" ht="12.75" hidden="false" customHeight="false" outlineLevel="0" collapsed="false">
      <c r="A44" s="0" t="s">
        <v>69</v>
      </c>
      <c r="B44" s="0" t="n">
        <v>2675</v>
      </c>
      <c r="C44" s="0" t="n">
        <v>2563</v>
      </c>
      <c r="D44" s="0" t="n">
        <v>2985</v>
      </c>
      <c r="E44" s="0" t="n">
        <v>2657</v>
      </c>
      <c r="F44" s="0" t="n">
        <v>2790</v>
      </c>
      <c r="G44" s="0" t="n">
        <v>2081</v>
      </c>
      <c r="H44" s="0" t="n">
        <v>2180</v>
      </c>
      <c r="I44" s="0" t="n">
        <v>2151</v>
      </c>
      <c r="J44" s="0" t="n">
        <v>2068</v>
      </c>
      <c r="K44" s="0" t="n">
        <v>1810</v>
      </c>
      <c r="L44" s="0" t="n">
        <v>1515</v>
      </c>
      <c r="M44" s="0" t="n">
        <v>1193</v>
      </c>
      <c r="N44" s="0" t="n">
        <v>1099</v>
      </c>
      <c r="O44" s="0" t="n">
        <v>791</v>
      </c>
      <c r="P44" s="0" t="n">
        <v>584</v>
      </c>
      <c r="Q44" s="0" t="n">
        <v>445</v>
      </c>
      <c r="R44" s="0" t="n">
        <v>315</v>
      </c>
      <c r="S44" s="0" t="n">
        <v>153</v>
      </c>
      <c r="T44" s="0" t="n">
        <v>77</v>
      </c>
      <c r="U44" s="0" t="n">
        <v>12</v>
      </c>
      <c r="V44" s="0" t="n">
        <v>5</v>
      </c>
      <c r="W44" s="0" t="n">
        <v>4</v>
      </c>
      <c r="X44" s="0" t="n">
        <v>2314</v>
      </c>
      <c r="Y44" s="0" t="n">
        <v>2720</v>
      </c>
      <c r="Z44" s="0" t="n">
        <v>2896</v>
      </c>
      <c r="AA44" s="0" t="n">
        <v>2931</v>
      </c>
      <c r="AB44" s="0" t="n">
        <v>2714</v>
      </c>
      <c r="AC44" s="0" t="n">
        <v>2634</v>
      </c>
      <c r="AD44" s="0" t="n">
        <v>2430</v>
      </c>
      <c r="AE44" s="0" t="n">
        <v>2610</v>
      </c>
      <c r="AF44" s="0" t="n">
        <v>2073</v>
      </c>
      <c r="AG44" s="0" t="n">
        <v>2216</v>
      </c>
      <c r="AH44" s="0" t="n">
        <v>1807</v>
      </c>
      <c r="AI44" s="0" t="n">
        <v>1414</v>
      </c>
      <c r="AJ44" s="0" t="n">
        <v>1105</v>
      </c>
      <c r="AK44" s="0" t="n">
        <v>930</v>
      </c>
      <c r="AL44" s="0" t="n">
        <v>649</v>
      </c>
      <c r="AM44" s="0" t="n">
        <v>475</v>
      </c>
      <c r="AN44" s="0" t="n">
        <v>370</v>
      </c>
      <c r="AO44" s="0" t="n">
        <v>172</v>
      </c>
      <c r="AP44" s="0" t="n">
        <v>86</v>
      </c>
      <c r="AQ44" s="0" t="n">
        <v>28</v>
      </c>
      <c r="AR44" s="0" t="n">
        <v>9</v>
      </c>
      <c r="AS44" s="0" t="n">
        <v>25</v>
      </c>
    </row>
    <row r="45" customFormat="false" ht="12.75" hidden="false" customHeight="false" outlineLevel="0" collapsed="false">
      <c r="A45" s="0" t="s">
        <v>70</v>
      </c>
      <c r="B45" s="0" t="n">
        <v>6187</v>
      </c>
      <c r="C45" s="0" t="n">
        <v>6042</v>
      </c>
      <c r="D45" s="0" t="n">
        <v>6607</v>
      </c>
      <c r="E45" s="0" t="n">
        <v>6725</v>
      </c>
      <c r="F45" s="0" t="n">
        <v>5926</v>
      </c>
      <c r="G45" s="0" t="n">
        <v>5203</v>
      </c>
      <c r="H45" s="0" t="n">
        <v>4642</v>
      </c>
      <c r="I45" s="0" t="n">
        <v>4451</v>
      </c>
      <c r="J45" s="0" t="n">
        <v>3877</v>
      </c>
      <c r="K45" s="0" t="n">
        <v>3032</v>
      </c>
      <c r="L45" s="0" t="n">
        <v>3295</v>
      </c>
      <c r="M45" s="0" t="n">
        <v>2639</v>
      </c>
      <c r="N45" s="0" t="n">
        <v>2340</v>
      </c>
      <c r="O45" s="0" t="n">
        <v>1760</v>
      </c>
      <c r="P45" s="0" t="n">
        <v>1314</v>
      </c>
      <c r="Q45" s="0" t="n">
        <v>1338</v>
      </c>
      <c r="R45" s="0" t="n">
        <v>764</v>
      </c>
      <c r="S45" s="0" t="n">
        <v>725</v>
      </c>
      <c r="T45" s="0" t="n">
        <v>252</v>
      </c>
      <c r="U45" s="0" t="n">
        <v>75</v>
      </c>
      <c r="V45" s="0" t="n">
        <v>20</v>
      </c>
      <c r="W45" s="0" t="n">
        <v>67</v>
      </c>
      <c r="X45" s="0" t="n">
        <v>5865</v>
      </c>
      <c r="Y45" s="0" t="n">
        <v>6571</v>
      </c>
      <c r="Z45" s="0" t="n">
        <v>6859</v>
      </c>
      <c r="AA45" s="0" t="n">
        <v>6257</v>
      </c>
      <c r="AB45" s="0" t="n">
        <v>6735</v>
      </c>
      <c r="AC45" s="0" t="n">
        <v>6092</v>
      </c>
      <c r="AD45" s="0" t="n">
        <v>5217</v>
      </c>
      <c r="AE45" s="0" t="n">
        <v>5488</v>
      </c>
      <c r="AF45" s="0" t="n">
        <v>4949</v>
      </c>
      <c r="AG45" s="0" t="n">
        <v>4333</v>
      </c>
      <c r="AH45" s="0" t="n">
        <v>3994</v>
      </c>
      <c r="AI45" s="0" t="n">
        <v>3211</v>
      </c>
      <c r="AJ45" s="0" t="n">
        <v>2663</v>
      </c>
      <c r="AK45" s="0" t="n">
        <v>2174</v>
      </c>
      <c r="AL45" s="0" t="n">
        <v>1702</v>
      </c>
      <c r="AM45" s="0" t="n">
        <v>1181</v>
      </c>
      <c r="AN45" s="0" t="n">
        <v>953</v>
      </c>
      <c r="AO45" s="0" t="n">
        <v>609</v>
      </c>
      <c r="AP45" s="0" t="n">
        <v>289</v>
      </c>
      <c r="AQ45" s="0" t="n">
        <v>105</v>
      </c>
      <c r="AR45" s="0" t="n">
        <v>85</v>
      </c>
      <c r="AS45" s="0" t="n">
        <v>59</v>
      </c>
    </row>
    <row r="46" customFormat="false" ht="12.75" hidden="false" customHeight="false" outlineLevel="0" collapsed="false">
      <c r="A46" s="0" t="s">
        <v>71</v>
      </c>
      <c r="B46" s="0" t="n">
        <v>1023</v>
      </c>
      <c r="C46" s="0" t="n">
        <v>1033</v>
      </c>
      <c r="D46" s="0" t="n">
        <v>1169</v>
      </c>
      <c r="E46" s="0" t="n">
        <v>1062</v>
      </c>
      <c r="F46" s="0" t="n">
        <v>916</v>
      </c>
      <c r="G46" s="0" t="n">
        <v>604</v>
      </c>
      <c r="H46" s="0" t="n">
        <v>535</v>
      </c>
      <c r="I46" s="0" t="n">
        <v>506</v>
      </c>
      <c r="J46" s="0" t="n">
        <v>494</v>
      </c>
      <c r="K46" s="0" t="n">
        <v>428</v>
      </c>
      <c r="L46" s="0" t="n">
        <v>338</v>
      </c>
      <c r="M46" s="0" t="n">
        <v>261</v>
      </c>
      <c r="N46" s="0" t="n">
        <v>255</v>
      </c>
      <c r="O46" s="0" t="n">
        <v>200</v>
      </c>
      <c r="P46" s="0" t="n">
        <v>200</v>
      </c>
      <c r="Q46" s="0" t="n">
        <v>136</v>
      </c>
      <c r="R46" s="0" t="n">
        <v>125</v>
      </c>
      <c r="S46" s="0" t="n">
        <v>93</v>
      </c>
      <c r="T46" s="0" t="n">
        <v>34</v>
      </c>
      <c r="U46" s="0" t="n">
        <v>6</v>
      </c>
      <c r="V46" s="0" t="n">
        <v>0</v>
      </c>
      <c r="W46" s="0" t="n">
        <v>8</v>
      </c>
      <c r="X46" s="0" t="n">
        <v>1011</v>
      </c>
      <c r="Y46" s="0" t="n">
        <v>1149</v>
      </c>
      <c r="Z46" s="0" t="n">
        <v>1145</v>
      </c>
      <c r="AA46" s="0" t="n">
        <v>1178</v>
      </c>
      <c r="AB46" s="0" t="n">
        <v>966</v>
      </c>
      <c r="AC46" s="0" t="n">
        <v>763</v>
      </c>
      <c r="AD46" s="0" t="n">
        <v>665</v>
      </c>
      <c r="AE46" s="0" t="n">
        <v>610</v>
      </c>
      <c r="AF46" s="0" t="n">
        <v>628</v>
      </c>
      <c r="AG46" s="0" t="n">
        <v>472</v>
      </c>
      <c r="AH46" s="0" t="n">
        <v>486</v>
      </c>
      <c r="AI46" s="0" t="n">
        <v>393</v>
      </c>
      <c r="AJ46" s="0" t="n">
        <v>284</v>
      </c>
      <c r="AK46" s="0" t="n">
        <v>263</v>
      </c>
      <c r="AL46" s="0" t="n">
        <v>235</v>
      </c>
      <c r="AM46" s="0" t="n">
        <v>139</v>
      </c>
      <c r="AN46" s="0" t="n">
        <v>142</v>
      </c>
      <c r="AO46" s="0" t="n">
        <v>136</v>
      </c>
      <c r="AP46" s="0" t="n">
        <v>49</v>
      </c>
      <c r="AQ46" s="0" t="n">
        <v>15</v>
      </c>
      <c r="AR46" s="0" t="n">
        <v>7</v>
      </c>
      <c r="AS46" s="0" t="n">
        <v>4</v>
      </c>
    </row>
    <row r="47" customFormat="false" ht="12.75" hidden="false" customHeight="false" outlineLevel="0" collapsed="false">
      <c r="A47" s="0" t="s">
        <v>72</v>
      </c>
      <c r="B47" s="0" t="n">
        <v>2903</v>
      </c>
      <c r="C47" s="0" t="n">
        <v>3063</v>
      </c>
      <c r="D47" s="0" t="n">
        <v>2929</v>
      </c>
      <c r="E47" s="0" t="n">
        <v>2791</v>
      </c>
      <c r="F47" s="0" t="n">
        <v>2488</v>
      </c>
      <c r="G47" s="0" t="n">
        <v>2364</v>
      </c>
      <c r="H47" s="0" t="n">
        <v>2295</v>
      </c>
      <c r="I47" s="0" t="n">
        <v>2236</v>
      </c>
      <c r="J47" s="0" t="n">
        <v>1857</v>
      </c>
      <c r="K47" s="0" t="n">
        <v>1239</v>
      </c>
      <c r="L47" s="0" t="n">
        <v>1112</v>
      </c>
      <c r="M47" s="0" t="n">
        <v>894</v>
      </c>
      <c r="N47" s="0" t="n">
        <v>789</v>
      </c>
      <c r="O47" s="0" t="n">
        <v>596</v>
      </c>
      <c r="P47" s="0" t="n">
        <v>359</v>
      </c>
      <c r="Q47" s="0" t="n">
        <v>266</v>
      </c>
      <c r="R47" s="0" t="n">
        <v>198</v>
      </c>
      <c r="S47" s="0" t="n">
        <v>108</v>
      </c>
      <c r="T47" s="0" t="n">
        <v>42</v>
      </c>
      <c r="U47" s="0" t="n">
        <v>9</v>
      </c>
      <c r="V47" s="0" t="n">
        <v>0</v>
      </c>
      <c r="W47" s="0" t="n">
        <v>12</v>
      </c>
      <c r="X47" s="0" t="n">
        <v>2804</v>
      </c>
      <c r="Y47" s="0" t="n">
        <v>2949</v>
      </c>
      <c r="Z47" s="0" t="n">
        <v>2938</v>
      </c>
      <c r="AA47" s="0" t="n">
        <v>2589</v>
      </c>
      <c r="AB47" s="0" t="n">
        <v>2946</v>
      </c>
      <c r="AC47" s="0" t="n">
        <v>2530</v>
      </c>
      <c r="AD47" s="0" t="n">
        <v>2719</v>
      </c>
      <c r="AE47" s="0" t="n">
        <v>2320</v>
      </c>
      <c r="AF47" s="0" t="n">
        <v>1839</v>
      </c>
      <c r="AG47" s="0" t="n">
        <v>1501</v>
      </c>
      <c r="AH47" s="0" t="n">
        <v>1313</v>
      </c>
      <c r="AI47" s="0" t="n">
        <v>1126</v>
      </c>
      <c r="AJ47" s="0" t="n">
        <v>877</v>
      </c>
      <c r="AK47" s="0" t="n">
        <v>654</v>
      </c>
      <c r="AL47" s="0" t="n">
        <v>405</v>
      </c>
      <c r="AM47" s="0" t="n">
        <v>324</v>
      </c>
      <c r="AN47" s="0" t="n">
        <v>195</v>
      </c>
      <c r="AO47" s="0" t="n">
        <v>159</v>
      </c>
      <c r="AP47" s="0" t="n">
        <v>72</v>
      </c>
      <c r="AQ47" s="0" t="n">
        <v>11</v>
      </c>
      <c r="AR47" s="0" t="n">
        <v>5</v>
      </c>
      <c r="AS47" s="0" t="n">
        <v>4</v>
      </c>
    </row>
    <row r="48" customFormat="false" ht="12.75" hidden="false" customHeight="false" outlineLevel="0" collapsed="false">
      <c r="A48" s="0" t="s">
        <v>73</v>
      </c>
      <c r="B48" s="0" t="n">
        <v>579</v>
      </c>
      <c r="C48" s="0" t="n">
        <v>607</v>
      </c>
      <c r="D48" s="0" t="n">
        <v>742</v>
      </c>
      <c r="E48" s="0" t="n">
        <v>633</v>
      </c>
      <c r="F48" s="0" t="n">
        <v>410</v>
      </c>
      <c r="G48" s="0" t="n">
        <v>269</v>
      </c>
      <c r="H48" s="0" t="n">
        <v>286</v>
      </c>
      <c r="I48" s="0" t="n">
        <v>266</v>
      </c>
      <c r="J48" s="0" t="n">
        <v>264</v>
      </c>
      <c r="K48" s="0" t="n">
        <v>267</v>
      </c>
      <c r="L48" s="0" t="n">
        <v>197</v>
      </c>
      <c r="M48" s="0" t="n">
        <v>176</v>
      </c>
      <c r="N48" s="0" t="n">
        <v>151</v>
      </c>
      <c r="O48" s="0" t="n">
        <v>169</v>
      </c>
      <c r="P48" s="0" t="n">
        <v>136</v>
      </c>
      <c r="Q48" s="0" t="n">
        <v>113</v>
      </c>
      <c r="R48" s="0" t="n">
        <v>115</v>
      </c>
      <c r="S48" s="0" t="n">
        <v>46</v>
      </c>
      <c r="T48" s="0" t="n">
        <v>28</v>
      </c>
      <c r="U48" s="0" t="n">
        <v>10</v>
      </c>
      <c r="V48" s="0" t="n">
        <v>0</v>
      </c>
      <c r="W48" s="0" t="n">
        <v>12</v>
      </c>
      <c r="X48" s="0" t="n">
        <v>559</v>
      </c>
      <c r="Y48" s="0" t="n">
        <v>678</v>
      </c>
      <c r="Z48" s="0" t="n">
        <v>734</v>
      </c>
      <c r="AA48" s="0" t="n">
        <v>651</v>
      </c>
      <c r="AB48" s="0" t="n">
        <v>451</v>
      </c>
      <c r="AC48" s="0" t="n">
        <v>404</v>
      </c>
      <c r="AD48" s="0" t="n">
        <v>360</v>
      </c>
      <c r="AE48" s="0" t="n">
        <v>344</v>
      </c>
      <c r="AF48" s="0" t="n">
        <v>351</v>
      </c>
      <c r="AG48" s="0" t="n">
        <v>295</v>
      </c>
      <c r="AH48" s="0" t="n">
        <v>257</v>
      </c>
      <c r="AI48" s="0" t="n">
        <v>243</v>
      </c>
      <c r="AJ48" s="0" t="n">
        <v>165</v>
      </c>
      <c r="AK48" s="0" t="n">
        <v>168</v>
      </c>
      <c r="AL48" s="0" t="n">
        <v>128</v>
      </c>
      <c r="AM48" s="0" t="n">
        <v>122</v>
      </c>
      <c r="AN48" s="0" t="n">
        <v>130</v>
      </c>
      <c r="AO48" s="0" t="n">
        <v>72</v>
      </c>
      <c r="AP48" s="0" t="n">
        <v>34</v>
      </c>
      <c r="AQ48" s="0" t="n">
        <v>11</v>
      </c>
      <c r="AR48" s="0" t="n">
        <v>3</v>
      </c>
      <c r="AS48" s="0" t="n">
        <v>3</v>
      </c>
    </row>
    <row r="49" customFormat="false" ht="12.75" hidden="false" customHeight="false" outlineLevel="0" collapsed="false">
      <c r="A49" s="0" t="s">
        <v>74</v>
      </c>
      <c r="B49" s="0" t="n">
        <v>2873</v>
      </c>
      <c r="C49" s="0" t="n">
        <v>3155</v>
      </c>
      <c r="D49" s="0" t="n">
        <v>3353</v>
      </c>
      <c r="E49" s="0" t="n">
        <v>3336</v>
      </c>
      <c r="F49" s="0" t="n">
        <v>2634</v>
      </c>
      <c r="G49" s="0" t="n">
        <v>2118</v>
      </c>
      <c r="H49" s="0" t="n">
        <v>2124</v>
      </c>
      <c r="I49" s="0" t="n">
        <v>2360</v>
      </c>
      <c r="J49" s="0" t="n">
        <v>2051</v>
      </c>
      <c r="K49" s="0" t="n">
        <v>1439</v>
      </c>
      <c r="L49" s="0" t="n">
        <v>1383</v>
      </c>
      <c r="M49" s="0" t="n">
        <v>1365</v>
      </c>
      <c r="N49" s="0" t="n">
        <v>1142</v>
      </c>
      <c r="O49" s="0" t="n">
        <v>1111</v>
      </c>
      <c r="P49" s="0" t="n">
        <v>916</v>
      </c>
      <c r="Q49" s="0" t="n">
        <v>662</v>
      </c>
      <c r="R49" s="0" t="n">
        <v>572</v>
      </c>
      <c r="S49" s="0" t="n">
        <v>343</v>
      </c>
      <c r="T49" s="0" t="n">
        <v>158</v>
      </c>
      <c r="U49" s="0" t="n">
        <v>64</v>
      </c>
      <c r="V49" s="0" t="n">
        <v>5</v>
      </c>
      <c r="W49" s="0" t="n">
        <v>15</v>
      </c>
      <c r="X49" s="0" t="n">
        <v>3082</v>
      </c>
      <c r="Y49" s="0" t="n">
        <v>2921</v>
      </c>
      <c r="Z49" s="0" t="n">
        <v>3006</v>
      </c>
      <c r="AA49" s="0" t="n">
        <v>3177</v>
      </c>
      <c r="AB49" s="0" t="n">
        <v>3099</v>
      </c>
      <c r="AC49" s="0" t="n">
        <v>2708</v>
      </c>
      <c r="AD49" s="0" t="n">
        <v>2515</v>
      </c>
      <c r="AE49" s="0" t="n">
        <v>2735</v>
      </c>
      <c r="AF49" s="0" t="n">
        <v>2368</v>
      </c>
      <c r="AG49" s="0" t="n">
        <v>1874</v>
      </c>
      <c r="AH49" s="0" t="n">
        <v>1748</v>
      </c>
      <c r="AI49" s="0" t="n">
        <v>1599</v>
      </c>
      <c r="AJ49" s="0" t="n">
        <v>1439</v>
      </c>
      <c r="AK49" s="0" t="n">
        <v>1221</v>
      </c>
      <c r="AL49" s="0" t="n">
        <v>1103</v>
      </c>
      <c r="AM49" s="0" t="n">
        <v>742</v>
      </c>
      <c r="AN49" s="0" t="n">
        <v>683</v>
      </c>
      <c r="AO49" s="0" t="n">
        <v>329</v>
      </c>
      <c r="AP49" s="0" t="n">
        <v>171</v>
      </c>
      <c r="AQ49" s="0" t="n">
        <v>64</v>
      </c>
      <c r="AR49" s="0" t="n">
        <v>0</v>
      </c>
      <c r="AS49" s="0" t="n">
        <v>0</v>
      </c>
    </row>
    <row r="52" customFormat="false" ht="12.75" hidden="false" customHeight="false" outlineLevel="0" collapsed="false">
      <c r="C52" s="0" t="n">
        <v>1026937</v>
      </c>
      <c r="D52" s="0" t="n">
        <v>1180529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S49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9.171875" defaultRowHeight="12.75" zeroHeight="false" outlineLevelRow="0" outlineLevelCol="0"/>
  <cols>
    <col collapsed="false" customWidth="true" hidden="false" outlineLevel="0" max="1" min="1" style="0" width="25.41"/>
  </cols>
  <sheetData>
    <row r="1" customFormat="false" ht="12.75" hidden="false" customHeight="false" outlineLevel="0" collapsed="false">
      <c r="B1" s="59" t="s">
        <v>75</v>
      </c>
      <c r="C1" s="59" t="s">
        <v>76</v>
      </c>
      <c r="D1" s="59" t="s">
        <v>77</v>
      </c>
      <c r="E1" s="59" t="s">
        <v>78</v>
      </c>
      <c r="F1" s="59" t="s">
        <v>79</v>
      </c>
      <c r="G1" s="59" t="s">
        <v>80</v>
      </c>
      <c r="H1" s="59" t="s">
        <v>81</v>
      </c>
      <c r="I1" s="59" t="s">
        <v>82</v>
      </c>
      <c r="J1" s="59" t="s">
        <v>83</v>
      </c>
      <c r="K1" s="59" t="s">
        <v>84</v>
      </c>
      <c r="L1" s="59" t="s">
        <v>85</v>
      </c>
      <c r="M1" s="59" t="s">
        <v>86</v>
      </c>
      <c r="N1" s="59" t="s">
        <v>87</v>
      </c>
      <c r="O1" s="59" t="s">
        <v>88</v>
      </c>
      <c r="P1" s="59" t="s">
        <v>89</v>
      </c>
      <c r="Q1" s="59" t="s">
        <v>90</v>
      </c>
      <c r="R1" s="59" t="s">
        <v>91</v>
      </c>
      <c r="S1" s="59" t="s">
        <v>92</v>
      </c>
      <c r="T1" s="59" t="s">
        <v>93</v>
      </c>
      <c r="U1" s="59" t="s">
        <v>94</v>
      </c>
      <c r="V1" s="59" t="s">
        <v>95</v>
      </c>
      <c r="W1" s="59" t="s">
        <v>96</v>
      </c>
      <c r="X1" s="59" t="s">
        <v>97</v>
      </c>
      <c r="Y1" s="59" t="s">
        <v>98</v>
      </c>
      <c r="Z1" s="59" t="s">
        <v>99</v>
      </c>
      <c r="AA1" s="59" t="s">
        <v>100</v>
      </c>
      <c r="AB1" s="59" t="s">
        <v>101</v>
      </c>
      <c r="AC1" s="59" t="s">
        <v>102</v>
      </c>
      <c r="AD1" s="59" t="s">
        <v>103</v>
      </c>
      <c r="AE1" s="59" t="s">
        <v>104</v>
      </c>
      <c r="AF1" s="59" t="s">
        <v>105</v>
      </c>
      <c r="AG1" s="59" t="s">
        <v>106</v>
      </c>
      <c r="AH1" s="59" t="s">
        <v>107</v>
      </c>
      <c r="AI1" s="59" t="s">
        <v>108</v>
      </c>
      <c r="AJ1" s="59" t="s">
        <v>109</v>
      </c>
      <c r="AK1" s="59" t="s">
        <v>110</v>
      </c>
      <c r="AL1" s="59" t="s">
        <v>111</v>
      </c>
      <c r="AM1" s="59" t="s">
        <v>112</v>
      </c>
      <c r="AN1" s="59" t="s">
        <v>113</v>
      </c>
      <c r="AO1" s="59" t="s">
        <v>114</v>
      </c>
      <c r="AP1" s="59" t="s">
        <v>115</v>
      </c>
      <c r="AQ1" s="59" t="s">
        <v>116</v>
      </c>
      <c r="AR1" s="59" t="s">
        <v>117</v>
      </c>
      <c r="AS1" s="59" t="s">
        <v>118</v>
      </c>
    </row>
    <row r="2" customFormat="false" ht="12.75" hidden="false" customHeight="false" outlineLevel="0" collapsed="false">
      <c r="A2" s="0" t="s">
        <v>7</v>
      </c>
      <c r="B2" s="61" t="n">
        <v>5077482</v>
      </c>
      <c r="C2" s="61" t="n">
        <v>5453091</v>
      </c>
      <c r="D2" s="61" t="n">
        <v>5554260</v>
      </c>
      <c r="E2" s="61" t="n">
        <v>5462150</v>
      </c>
      <c r="F2" s="61" t="n">
        <v>5165884</v>
      </c>
      <c r="G2" s="61" t="n">
        <v>4861404</v>
      </c>
      <c r="H2" s="61" t="n">
        <v>4527726</v>
      </c>
      <c r="I2" s="61" t="n">
        <v>4331530</v>
      </c>
      <c r="J2" s="61" t="n">
        <v>4062304</v>
      </c>
      <c r="K2" s="61" t="n">
        <v>3812344</v>
      </c>
      <c r="L2" s="61" t="n">
        <v>3332163</v>
      </c>
      <c r="M2" s="61" t="n">
        <v>2692976</v>
      </c>
      <c r="N2" s="61" t="n">
        <v>2257862</v>
      </c>
      <c r="O2" s="61" t="n">
        <v>1706850</v>
      </c>
      <c r="P2" s="61" t="n">
        <v>1233492</v>
      </c>
      <c r="Q2" s="61" t="n">
        <v>847898</v>
      </c>
      <c r="R2" s="61" t="n">
        <v>523812</v>
      </c>
      <c r="S2" s="61" t="n">
        <v>283351</v>
      </c>
      <c r="T2" s="61" t="n">
        <v>107358</v>
      </c>
      <c r="U2" s="61" t="n">
        <v>36615</v>
      </c>
      <c r="V2" s="61" t="n">
        <v>6644</v>
      </c>
      <c r="W2" s="61" t="n">
        <v>136194</v>
      </c>
      <c r="X2" s="61" t="n">
        <v>4969883</v>
      </c>
      <c r="Y2" s="61" t="n">
        <v>5311288</v>
      </c>
      <c r="Z2" s="61" t="n">
        <v>5389280</v>
      </c>
      <c r="AA2" s="61" t="n">
        <v>5344540</v>
      </c>
      <c r="AB2" s="61" t="n">
        <v>5256211</v>
      </c>
      <c r="AC2" s="61" t="n">
        <v>5131597</v>
      </c>
      <c r="AD2" s="61" t="n">
        <v>4893101</v>
      </c>
      <c r="AE2" s="61" t="n">
        <v>4688746</v>
      </c>
      <c r="AF2" s="61" t="n">
        <v>4441282</v>
      </c>
      <c r="AG2" s="61" t="n">
        <v>4130069</v>
      </c>
      <c r="AH2" s="61" t="n">
        <v>3705369</v>
      </c>
      <c r="AI2" s="61" t="n">
        <v>3002982</v>
      </c>
      <c r="AJ2" s="61" t="n">
        <v>2563200</v>
      </c>
      <c r="AK2" s="61" t="n">
        <v>1938227</v>
      </c>
      <c r="AL2" s="61" t="n">
        <v>1413848</v>
      </c>
      <c r="AM2" s="61" t="n">
        <v>966684</v>
      </c>
      <c r="AN2" s="61" t="n">
        <v>651552</v>
      </c>
      <c r="AO2" s="61" t="n">
        <v>375894</v>
      </c>
      <c r="AP2" s="61" t="n">
        <v>159448</v>
      </c>
      <c r="AQ2" s="61" t="n">
        <v>58590</v>
      </c>
      <c r="AR2" s="61" t="n">
        <v>11651</v>
      </c>
      <c r="AS2" s="61" t="n">
        <v>137192</v>
      </c>
    </row>
    <row r="3" customFormat="false" ht="12.75" hidden="false" customHeight="false" outlineLevel="0" collapsed="false">
      <c r="A3" s="0" t="s">
        <v>1</v>
      </c>
      <c r="B3" s="63" t="n">
        <v>272745</v>
      </c>
      <c r="C3" s="63" t="n">
        <v>277429</v>
      </c>
      <c r="D3" s="63" t="n">
        <v>278676</v>
      </c>
      <c r="E3" s="63" t="n">
        <v>277977</v>
      </c>
      <c r="F3" s="63" t="n">
        <v>267148</v>
      </c>
      <c r="G3" s="63" t="n">
        <v>242026</v>
      </c>
      <c r="H3" s="63" t="n">
        <v>218363</v>
      </c>
      <c r="I3" s="63" t="n">
        <v>208278</v>
      </c>
      <c r="J3" s="63" t="n">
        <v>192549</v>
      </c>
      <c r="K3" s="63" t="n">
        <v>174419</v>
      </c>
      <c r="L3" s="63" t="n">
        <v>148310</v>
      </c>
      <c r="M3" s="63" t="n">
        <v>116934</v>
      </c>
      <c r="N3" s="63" t="n">
        <v>99483</v>
      </c>
      <c r="O3" s="63" t="n">
        <v>75898</v>
      </c>
      <c r="P3" s="63" t="n">
        <v>55393</v>
      </c>
      <c r="Q3" s="63" t="n">
        <v>38242</v>
      </c>
      <c r="R3" s="63" t="n">
        <v>24455</v>
      </c>
      <c r="S3" s="63" t="n">
        <v>14089</v>
      </c>
      <c r="T3" s="63" t="n">
        <v>5815</v>
      </c>
      <c r="U3" s="63" t="n">
        <v>1992</v>
      </c>
      <c r="V3" s="63" t="n">
        <v>227</v>
      </c>
      <c r="W3" s="63" t="n">
        <v>6006</v>
      </c>
      <c r="X3" s="63" t="n">
        <v>266101</v>
      </c>
      <c r="Y3" s="63" t="n">
        <v>270116</v>
      </c>
      <c r="Z3" s="63" t="n">
        <v>270625</v>
      </c>
      <c r="AA3" s="63" t="n">
        <v>274115</v>
      </c>
      <c r="AB3" s="63" t="n">
        <v>273439</v>
      </c>
      <c r="AC3" s="63" t="n">
        <v>259842</v>
      </c>
      <c r="AD3" s="63" t="n">
        <v>243969</v>
      </c>
      <c r="AE3" s="63" t="n">
        <v>230767</v>
      </c>
      <c r="AF3" s="63" t="n">
        <v>214681</v>
      </c>
      <c r="AG3" s="63" t="n">
        <v>191241</v>
      </c>
      <c r="AH3" s="63" t="n">
        <v>169887</v>
      </c>
      <c r="AI3" s="63" t="n">
        <v>133874</v>
      </c>
      <c r="AJ3" s="63" t="n">
        <v>114923</v>
      </c>
      <c r="AK3" s="63" t="n">
        <v>85867</v>
      </c>
      <c r="AL3" s="63" t="n">
        <v>62892</v>
      </c>
      <c r="AM3" s="63" t="n">
        <v>42868</v>
      </c>
      <c r="AN3" s="63" t="n">
        <v>29911</v>
      </c>
      <c r="AO3" s="63" t="n">
        <v>17658</v>
      </c>
      <c r="AP3" s="63" t="n">
        <v>8188</v>
      </c>
      <c r="AQ3" s="63" t="n">
        <v>3017</v>
      </c>
      <c r="AR3" s="63" t="n">
        <v>456</v>
      </c>
      <c r="AS3" s="63" t="n">
        <v>6043</v>
      </c>
    </row>
    <row r="4" customFormat="false" ht="12.75" hidden="false" customHeight="false" outlineLevel="0" collapsed="false">
      <c r="A4" s="0" t="s">
        <v>10</v>
      </c>
      <c r="B4" s="63" t="n">
        <v>4205</v>
      </c>
      <c r="C4" s="63" t="n">
        <v>4323</v>
      </c>
      <c r="D4" s="63" t="n">
        <v>4363</v>
      </c>
      <c r="E4" s="63" t="n">
        <v>4216</v>
      </c>
      <c r="F4" s="63" t="n">
        <v>4061</v>
      </c>
      <c r="G4" s="63" t="n">
        <v>3469</v>
      </c>
      <c r="H4" s="63" t="n">
        <v>3143</v>
      </c>
      <c r="I4" s="63" t="n">
        <v>2738</v>
      </c>
      <c r="J4" s="63" t="n">
        <v>2693</v>
      </c>
      <c r="K4" s="63" t="n">
        <v>2510</v>
      </c>
      <c r="L4" s="63" t="n">
        <v>2118</v>
      </c>
      <c r="M4" s="63" t="n">
        <v>1710</v>
      </c>
      <c r="N4" s="63" t="n">
        <v>1499</v>
      </c>
      <c r="O4" s="63" t="n">
        <v>1217</v>
      </c>
      <c r="P4" s="63" t="n">
        <v>943</v>
      </c>
      <c r="Q4" s="63" t="n">
        <v>710</v>
      </c>
      <c r="R4" s="63" t="n">
        <v>502</v>
      </c>
      <c r="S4" s="63" t="n">
        <v>241</v>
      </c>
      <c r="T4" s="63" t="n">
        <v>141</v>
      </c>
      <c r="U4" s="63" t="n">
        <v>44</v>
      </c>
      <c r="V4" s="63" t="n">
        <v>5</v>
      </c>
      <c r="W4" s="63" t="n">
        <v>2</v>
      </c>
      <c r="X4" s="63" t="n">
        <v>4175</v>
      </c>
      <c r="Y4" s="63" t="n">
        <v>4132</v>
      </c>
      <c r="Z4" s="63" t="n">
        <v>4272</v>
      </c>
      <c r="AA4" s="63" t="n">
        <v>4070</v>
      </c>
      <c r="AB4" s="63" t="n">
        <v>4041</v>
      </c>
      <c r="AC4" s="63" t="n">
        <v>3642</v>
      </c>
      <c r="AD4" s="63" t="n">
        <v>3501</v>
      </c>
      <c r="AE4" s="63" t="n">
        <v>3211</v>
      </c>
      <c r="AF4" s="63" t="n">
        <v>3148</v>
      </c>
      <c r="AG4" s="63" t="n">
        <v>2683</v>
      </c>
      <c r="AH4" s="63" t="n">
        <v>2453</v>
      </c>
      <c r="AI4" s="63" t="n">
        <v>2050</v>
      </c>
      <c r="AJ4" s="63" t="n">
        <v>1704</v>
      </c>
      <c r="AK4" s="63" t="n">
        <v>1308</v>
      </c>
      <c r="AL4" s="63" t="n">
        <v>971</v>
      </c>
      <c r="AM4" s="63" t="n">
        <v>736</v>
      </c>
      <c r="AN4" s="63" t="n">
        <v>551</v>
      </c>
      <c r="AO4" s="63" t="n">
        <v>315</v>
      </c>
      <c r="AP4" s="63" t="n">
        <v>160</v>
      </c>
      <c r="AQ4" s="63" t="n">
        <v>57</v>
      </c>
      <c r="AR4" s="63" t="n">
        <v>4</v>
      </c>
      <c r="AS4" s="63" t="n">
        <v>3</v>
      </c>
    </row>
    <row r="5" customFormat="false" ht="12.75" hidden="false" customHeight="false" outlineLevel="0" collapsed="false">
      <c r="A5" s="0" t="s">
        <v>12</v>
      </c>
      <c r="B5" s="63" t="n">
        <v>4245</v>
      </c>
      <c r="C5" s="63" t="n">
        <v>4540</v>
      </c>
      <c r="D5" s="63" t="n">
        <v>4565</v>
      </c>
      <c r="E5" s="63" t="n">
        <v>4424</v>
      </c>
      <c r="F5" s="63" t="n">
        <v>4016</v>
      </c>
      <c r="G5" s="63" t="n">
        <v>3626</v>
      </c>
      <c r="H5" s="63" t="n">
        <v>3417</v>
      </c>
      <c r="I5" s="63" t="n">
        <v>3264</v>
      </c>
      <c r="J5" s="63" t="n">
        <v>3147</v>
      </c>
      <c r="K5" s="63" t="n">
        <v>3125</v>
      </c>
      <c r="L5" s="63" t="n">
        <v>2857</v>
      </c>
      <c r="M5" s="63" t="n">
        <v>2365</v>
      </c>
      <c r="N5" s="63" t="n">
        <v>2277</v>
      </c>
      <c r="O5" s="63" t="n">
        <v>1929</v>
      </c>
      <c r="P5" s="63" t="n">
        <v>1556</v>
      </c>
      <c r="Q5" s="63" t="n">
        <v>1181</v>
      </c>
      <c r="R5" s="63" t="n">
        <v>798</v>
      </c>
      <c r="S5" s="63" t="n">
        <v>544</v>
      </c>
      <c r="T5" s="63" t="n">
        <v>226</v>
      </c>
      <c r="U5" s="63" t="n">
        <v>75</v>
      </c>
      <c r="V5" s="63" t="n">
        <v>13</v>
      </c>
      <c r="W5" s="63" t="n">
        <v>18</v>
      </c>
      <c r="X5" s="63" t="n">
        <v>4233</v>
      </c>
      <c r="Y5" s="63" t="n">
        <v>4448</v>
      </c>
      <c r="Z5" s="63" t="n">
        <v>4301</v>
      </c>
      <c r="AA5" s="63" t="n">
        <v>4446</v>
      </c>
      <c r="AB5" s="63" t="n">
        <v>4225</v>
      </c>
      <c r="AC5" s="63" t="n">
        <v>3865</v>
      </c>
      <c r="AD5" s="63" t="n">
        <v>3890</v>
      </c>
      <c r="AE5" s="63" t="n">
        <v>3803</v>
      </c>
      <c r="AF5" s="63" t="n">
        <v>3753</v>
      </c>
      <c r="AG5" s="63" t="n">
        <v>3468</v>
      </c>
      <c r="AH5" s="63" t="n">
        <v>3409</v>
      </c>
      <c r="AI5" s="63" t="n">
        <v>2892</v>
      </c>
      <c r="AJ5" s="63" t="n">
        <v>2695</v>
      </c>
      <c r="AK5" s="63" t="n">
        <v>2138</v>
      </c>
      <c r="AL5" s="63" t="n">
        <v>1769</v>
      </c>
      <c r="AM5" s="63" t="n">
        <v>1236</v>
      </c>
      <c r="AN5" s="63" t="n">
        <v>910</v>
      </c>
      <c r="AO5" s="63" t="n">
        <v>607</v>
      </c>
      <c r="AP5" s="63" t="n">
        <v>270</v>
      </c>
      <c r="AQ5" s="63" t="n">
        <v>97</v>
      </c>
      <c r="AR5" s="63" t="n">
        <v>17</v>
      </c>
      <c r="AS5" s="63" t="n">
        <v>17</v>
      </c>
    </row>
    <row r="6" customFormat="false" ht="12.75" hidden="false" customHeight="false" outlineLevel="0" collapsed="false">
      <c r="A6" s="0" t="s">
        <v>14</v>
      </c>
      <c r="B6" s="63" t="n">
        <v>8255</v>
      </c>
      <c r="C6" s="63" t="n">
        <v>7704</v>
      </c>
      <c r="D6" s="63" t="n">
        <v>8093</v>
      </c>
      <c r="E6" s="63" t="n">
        <v>7817</v>
      </c>
      <c r="F6" s="63" t="n">
        <v>7207</v>
      </c>
      <c r="G6" s="63" t="n">
        <v>6410</v>
      </c>
      <c r="H6" s="63" t="n">
        <v>5866</v>
      </c>
      <c r="I6" s="63" t="n">
        <v>5800</v>
      </c>
      <c r="J6" s="63" t="n">
        <v>5089</v>
      </c>
      <c r="K6" s="63" t="n">
        <v>4650</v>
      </c>
      <c r="L6" s="63" t="n">
        <v>3867</v>
      </c>
      <c r="M6" s="63" t="n">
        <v>3109</v>
      </c>
      <c r="N6" s="63" t="n">
        <v>2723</v>
      </c>
      <c r="O6" s="63" t="n">
        <v>2212</v>
      </c>
      <c r="P6" s="63" t="n">
        <v>1718</v>
      </c>
      <c r="Q6" s="63" t="n">
        <v>1188</v>
      </c>
      <c r="R6" s="63" t="n">
        <v>741</v>
      </c>
      <c r="S6" s="63" t="n">
        <v>400</v>
      </c>
      <c r="T6" s="63" t="n">
        <v>143</v>
      </c>
      <c r="U6" s="63" t="n">
        <v>57</v>
      </c>
      <c r="V6" s="63" t="n">
        <v>3</v>
      </c>
      <c r="W6" s="63" t="n">
        <v>25</v>
      </c>
      <c r="X6" s="63" t="n">
        <v>8142</v>
      </c>
      <c r="Y6" s="63" t="n">
        <v>7653</v>
      </c>
      <c r="Z6" s="63" t="n">
        <v>7821</v>
      </c>
      <c r="AA6" s="63" t="n">
        <v>8208</v>
      </c>
      <c r="AB6" s="63" t="n">
        <v>8002</v>
      </c>
      <c r="AC6" s="63" t="n">
        <v>7589</v>
      </c>
      <c r="AD6" s="63" t="n">
        <v>7126</v>
      </c>
      <c r="AE6" s="63" t="n">
        <v>6703</v>
      </c>
      <c r="AF6" s="63" t="n">
        <v>5804</v>
      </c>
      <c r="AG6" s="63" t="n">
        <v>5110</v>
      </c>
      <c r="AH6" s="63" t="n">
        <v>4639</v>
      </c>
      <c r="AI6" s="63" t="n">
        <v>3697</v>
      </c>
      <c r="AJ6" s="63" t="n">
        <v>3366</v>
      </c>
      <c r="AK6" s="63" t="n">
        <v>2625</v>
      </c>
      <c r="AL6" s="63" t="n">
        <v>1941</v>
      </c>
      <c r="AM6" s="63" t="n">
        <v>1316</v>
      </c>
      <c r="AN6" s="63" t="n">
        <v>922</v>
      </c>
      <c r="AO6" s="63" t="n">
        <v>541</v>
      </c>
      <c r="AP6" s="63" t="n">
        <v>210</v>
      </c>
      <c r="AQ6" s="63" t="n">
        <v>82</v>
      </c>
      <c r="AR6" s="63" t="n">
        <v>16</v>
      </c>
      <c r="AS6" s="63" t="n">
        <v>25</v>
      </c>
    </row>
    <row r="7" customFormat="false" ht="12.75" hidden="false" customHeight="false" outlineLevel="0" collapsed="false">
      <c r="A7" s="0" t="s">
        <v>16</v>
      </c>
      <c r="B7" s="63" t="n">
        <v>2872</v>
      </c>
      <c r="C7" s="63" t="n">
        <v>2940</v>
      </c>
      <c r="D7" s="63" t="n">
        <v>2963</v>
      </c>
      <c r="E7" s="63" t="n">
        <v>2907</v>
      </c>
      <c r="F7" s="63" t="n">
        <v>2616</v>
      </c>
      <c r="G7" s="63" t="n">
        <v>2269</v>
      </c>
      <c r="H7" s="63" t="n">
        <v>2036</v>
      </c>
      <c r="I7" s="63" t="n">
        <v>2051</v>
      </c>
      <c r="J7" s="63" t="n">
        <v>2053</v>
      </c>
      <c r="K7" s="63" t="n">
        <v>1691</v>
      </c>
      <c r="L7" s="63" t="n">
        <v>1483</v>
      </c>
      <c r="M7" s="63" t="n">
        <v>1216</v>
      </c>
      <c r="N7" s="63" t="n">
        <v>994</v>
      </c>
      <c r="O7" s="63" t="n">
        <v>878</v>
      </c>
      <c r="P7" s="63" t="n">
        <v>595</v>
      </c>
      <c r="Q7" s="63" t="n">
        <v>420</v>
      </c>
      <c r="R7" s="63" t="n">
        <v>272</v>
      </c>
      <c r="S7" s="63" t="n">
        <v>197</v>
      </c>
      <c r="T7" s="63" t="n">
        <v>68</v>
      </c>
      <c r="U7" s="63" t="n">
        <v>27</v>
      </c>
      <c r="V7" s="63" t="n">
        <v>1</v>
      </c>
      <c r="W7" s="63" t="n">
        <v>1</v>
      </c>
      <c r="X7" s="63" t="n">
        <v>2803</v>
      </c>
      <c r="Y7" s="63" t="n">
        <v>3009</v>
      </c>
      <c r="Z7" s="63" t="n">
        <v>2916</v>
      </c>
      <c r="AA7" s="63" t="n">
        <v>2987</v>
      </c>
      <c r="AB7" s="63" t="n">
        <v>2773</v>
      </c>
      <c r="AC7" s="63" t="n">
        <v>2603</v>
      </c>
      <c r="AD7" s="63" t="n">
        <v>2543</v>
      </c>
      <c r="AE7" s="63" t="n">
        <v>2388</v>
      </c>
      <c r="AF7" s="63" t="n">
        <v>2196</v>
      </c>
      <c r="AG7" s="63" t="n">
        <v>1843</v>
      </c>
      <c r="AH7" s="63" t="n">
        <v>1629</v>
      </c>
      <c r="AI7" s="63" t="n">
        <v>1377</v>
      </c>
      <c r="AJ7" s="63" t="n">
        <v>1181</v>
      </c>
      <c r="AK7" s="63" t="n">
        <v>928</v>
      </c>
      <c r="AL7" s="63" t="n">
        <v>571</v>
      </c>
      <c r="AM7" s="63" t="n">
        <v>476</v>
      </c>
      <c r="AN7" s="63" t="n">
        <v>313</v>
      </c>
      <c r="AO7" s="63" t="n">
        <v>198</v>
      </c>
      <c r="AP7" s="63" t="n">
        <v>76</v>
      </c>
      <c r="AQ7" s="63" t="n">
        <v>24</v>
      </c>
      <c r="AR7" s="63" t="n">
        <v>5</v>
      </c>
      <c r="AS7" s="63" t="n">
        <v>3</v>
      </c>
    </row>
    <row r="8" customFormat="false" ht="12.75" hidden="false" customHeight="false" outlineLevel="0" collapsed="false">
      <c r="A8" s="0" t="s">
        <v>18</v>
      </c>
      <c r="B8" s="63" t="n">
        <v>4918</v>
      </c>
      <c r="C8" s="63" t="n">
        <v>5171</v>
      </c>
      <c r="D8" s="63" t="n">
        <v>5391</v>
      </c>
      <c r="E8" s="63" t="n">
        <v>4951</v>
      </c>
      <c r="F8" s="63" t="n">
        <v>4911</v>
      </c>
      <c r="G8" s="63" t="n">
        <v>4822</v>
      </c>
      <c r="H8" s="63" t="n">
        <v>4592</v>
      </c>
      <c r="I8" s="63" t="n">
        <v>4152</v>
      </c>
      <c r="J8" s="63" t="n">
        <v>3559</v>
      </c>
      <c r="K8" s="63" t="n">
        <v>3067</v>
      </c>
      <c r="L8" s="63" t="n">
        <v>2428</v>
      </c>
      <c r="M8" s="63" t="n">
        <v>1920</v>
      </c>
      <c r="N8" s="63" t="n">
        <v>1510</v>
      </c>
      <c r="O8" s="63" t="n">
        <v>1091</v>
      </c>
      <c r="P8" s="63" t="n">
        <v>786</v>
      </c>
      <c r="Q8" s="63" t="n">
        <v>556</v>
      </c>
      <c r="R8" s="63" t="n">
        <v>370</v>
      </c>
      <c r="S8" s="63" t="n">
        <v>226</v>
      </c>
      <c r="T8" s="63" t="n">
        <v>80</v>
      </c>
      <c r="U8" s="63" t="n">
        <v>31</v>
      </c>
      <c r="V8" s="63" t="n">
        <v>3</v>
      </c>
      <c r="W8" s="63" t="n">
        <v>2718</v>
      </c>
      <c r="X8" s="63" t="n">
        <v>4849</v>
      </c>
      <c r="Y8" s="63" t="n">
        <v>5343</v>
      </c>
      <c r="Z8" s="63" t="n">
        <v>5125</v>
      </c>
      <c r="AA8" s="63" t="n">
        <v>5000</v>
      </c>
      <c r="AB8" s="63" t="n">
        <v>4964</v>
      </c>
      <c r="AC8" s="63" t="n">
        <v>5346</v>
      </c>
      <c r="AD8" s="63" t="n">
        <v>5136</v>
      </c>
      <c r="AE8" s="63" t="n">
        <v>4609</v>
      </c>
      <c r="AF8" s="63" t="n">
        <v>4061</v>
      </c>
      <c r="AG8" s="63" t="n">
        <v>3364</v>
      </c>
      <c r="AH8" s="63" t="n">
        <v>2893</v>
      </c>
      <c r="AI8" s="63" t="n">
        <v>2128</v>
      </c>
      <c r="AJ8" s="63" t="n">
        <v>1654</v>
      </c>
      <c r="AK8" s="63" t="n">
        <v>1203</v>
      </c>
      <c r="AL8" s="63" t="n">
        <v>849</v>
      </c>
      <c r="AM8" s="63" t="n">
        <v>598</v>
      </c>
      <c r="AN8" s="63" t="n">
        <v>387</v>
      </c>
      <c r="AO8" s="63" t="n">
        <v>231</v>
      </c>
      <c r="AP8" s="63" t="n">
        <v>110</v>
      </c>
      <c r="AQ8" s="63" t="n">
        <v>52</v>
      </c>
      <c r="AR8" s="63" t="n">
        <v>12</v>
      </c>
      <c r="AS8" s="63" t="n">
        <v>2716</v>
      </c>
    </row>
    <row r="9" customFormat="false" ht="12.75" hidden="false" customHeight="false" outlineLevel="0" collapsed="false">
      <c r="A9" s="0" t="s">
        <v>20</v>
      </c>
      <c r="B9" s="63" t="n">
        <v>236</v>
      </c>
      <c r="C9" s="63" t="n">
        <v>208</v>
      </c>
      <c r="D9" s="63" t="n">
        <v>284</v>
      </c>
      <c r="E9" s="63" t="n">
        <v>248</v>
      </c>
      <c r="F9" s="63" t="n">
        <v>173</v>
      </c>
      <c r="G9" s="63" t="n">
        <v>165</v>
      </c>
      <c r="H9" s="63" t="n">
        <v>164</v>
      </c>
      <c r="I9" s="63" t="n">
        <v>154</v>
      </c>
      <c r="J9" s="63" t="n">
        <v>138</v>
      </c>
      <c r="K9" s="63" t="n">
        <v>126</v>
      </c>
      <c r="L9" s="63" t="n">
        <v>125</v>
      </c>
      <c r="M9" s="63" t="n">
        <v>116</v>
      </c>
      <c r="N9" s="63" t="n">
        <v>97</v>
      </c>
      <c r="O9" s="63" t="n">
        <v>80</v>
      </c>
      <c r="P9" s="63" t="n">
        <v>77</v>
      </c>
      <c r="Q9" s="63" t="n">
        <v>76</v>
      </c>
      <c r="R9" s="63" t="n">
        <v>59</v>
      </c>
      <c r="S9" s="63" t="n">
        <v>31</v>
      </c>
      <c r="T9" s="63" t="n">
        <v>16</v>
      </c>
      <c r="U9" s="63" t="n">
        <v>10</v>
      </c>
      <c r="V9" s="63" t="n">
        <v>0</v>
      </c>
      <c r="W9" s="63" t="n">
        <v>0</v>
      </c>
      <c r="X9" s="63" t="n">
        <v>232</v>
      </c>
      <c r="Y9" s="63" t="n">
        <v>261</v>
      </c>
      <c r="Z9" s="63" t="n">
        <v>273</v>
      </c>
      <c r="AA9" s="63" t="n">
        <v>229</v>
      </c>
      <c r="AB9" s="63" t="n">
        <v>186</v>
      </c>
      <c r="AC9" s="63" t="n">
        <v>192</v>
      </c>
      <c r="AD9" s="63" t="n">
        <v>176</v>
      </c>
      <c r="AE9" s="63" t="n">
        <v>180</v>
      </c>
      <c r="AF9" s="63" t="n">
        <v>158</v>
      </c>
      <c r="AG9" s="63" t="n">
        <v>147</v>
      </c>
      <c r="AH9" s="63" t="n">
        <v>116</v>
      </c>
      <c r="AI9" s="63" t="n">
        <v>102</v>
      </c>
      <c r="AJ9" s="63" t="n">
        <v>86</v>
      </c>
      <c r="AK9" s="63" t="n">
        <v>89</v>
      </c>
      <c r="AL9" s="63" t="n">
        <v>85</v>
      </c>
      <c r="AM9" s="63" t="n">
        <v>74</v>
      </c>
      <c r="AN9" s="63" t="n">
        <v>59</v>
      </c>
      <c r="AO9" s="63" t="n">
        <v>36</v>
      </c>
      <c r="AP9" s="63" t="n">
        <v>20</v>
      </c>
      <c r="AQ9" s="63" t="n">
        <v>11</v>
      </c>
      <c r="AR9" s="63" t="n">
        <v>1</v>
      </c>
      <c r="AS9" s="63" t="n">
        <v>0</v>
      </c>
    </row>
    <row r="10" customFormat="false" ht="12.75" hidden="false" customHeight="false" outlineLevel="0" collapsed="false">
      <c r="A10" s="0" t="s">
        <v>22</v>
      </c>
      <c r="B10" s="63" t="n">
        <v>20992</v>
      </c>
      <c r="C10" s="63" t="n">
        <v>22254</v>
      </c>
      <c r="D10" s="63" t="n">
        <v>22249</v>
      </c>
      <c r="E10" s="63" t="n">
        <v>23014</v>
      </c>
      <c r="F10" s="63" t="n">
        <v>22507</v>
      </c>
      <c r="G10" s="63" t="n">
        <v>20460</v>
      </c>
      <c r="H10" s="63" t="n">
        <v>18708</v>
      </c>
      <c r="I10" s="63" t="n">
        <v>18348</v>
      </c>
      <c r="J10" s="63" t="n">
        <v>16920</v>
      </c>
      <c r="K10" s="63" t="n">
        <v>15423</v>
      </c>
      <c r="L10" s="63" t="n">
        <v>13406</v>
      </c>
      <c r="M10" s="63" t="n">
        <v>10843</v>
      </c>
      <c r="N10" s="63" t="n">
        <v>9357</v>
      </c>
      <c r="O10" s="63" t="n">
        <v>6962</v>
      </c>
      <c r="P10" s="63" t="n">
        <v>4678</v>
      </c>
      <c r="Q10" s="63" t="n">
        <v>3014</v>
      </c>
      <c r="R10" s="63" t="n">
        <v>1927</v>
      </c>
      <c r="S10" s="63" t="n">
        <v>1041</v>
      </c>
      <c r="T10" s="63" t="n">
        <v>393</v>
      </c>
      <c r="U10" s="63" t="n">
        <v>120</v>
      </c>
      <c r="V10" s="63" t="n">
        <v>9</v>
      </c>
      <c r="W10" s="63" t="n">
        <v>420</v>
      </c>
      <c r="X10" s="63" t="n">
        <v>19899</v>
      </c>
      <c r="Y10" s="63" t="n">
        <v>21384</v>
      </c>
      <c r="Z10" s="63" t="n">
        <v>21410</v>
      </c>
      <c r="AA10" s="63" t="n">
        <v>21948</v>
      </c>
      <c r="AB10" s="63" t="n">
        <v>22386</v>
      </c>
      <c r="AC10" s="63" t="n">
        <v>21665</v>
      </c>
      <c r="AD10" s="63" t="n">
        <v>20944</v>
      </c>
      <c r="AE10" s="63" t="n">
        <v>20419</v>
      </c>
      <c r="AF10" s="63" t="n">
        <v>19211</v>
      </c>
      <c r="AG10" s="63" t="n">
        <v>17518</v>
      </c>
      <c r="AH10" s="63" t="n">
        <v>15736</v>
      </c>
      <c r="AI10" s="63" t="n">
        <v>12560</v>
      </c>
      <c r="AJ10" s="63" t="n">
        <v>11112</v>
      </c>
      <c r="AK10" s="63" t="n">
        <v>7872</v>
      </c>
      <c r="AL10" s="63" t="n">
        <v>5590</v>
      </c>
      <c r="AM10" s="63" t="n">
        <v>3476</v>
      </c>
      <c r="AN10" s="63" t="n">
        <v>2405</v>
      </c>
      <c r="AO10" s="63" t="n">
        <v>1335</v>
      </c>
      <c r="AP10" s="63" t="n">
        <v>606</v>
      </c>
      <c r="AQ10" s="63" t="n">
        <v>200</v>
      </c>
      <c r="AR10" s="63" t="n">
        <v>27</v>
      </c>
      <c r="AS10" s="63" t="n">
        <v>421</v>
      </c>
    </row>
    <row r="11" customFormat="false" ht="12.75" hidden="false" customHeight="false" outlineLevel="0" collapsed="false">
      <c r="A11" s="0" t="s">
        <v>24</v>
      </c>
      <c r="B11" s="63" t="n">
        <v>1930</v>
      </c>
      <c r="C11" s="63" t="n">
        <v>2056</v>
      </c>
      <c r="D11" s="63" t="n">
        <v>1942</v>
      </c>
      <c r="E11" s="63" t="n">
        <v>1786</v>
      </c>
      <c r="F11" s="63" t="n">
        <v>1557</v>
      </c>
      <c r="G11" s="63" t="n">
        <v>1390</v>
      </c>
      <c r="H11" s="63" t="n">
        <v>1284</v>
      </c>
      <c r="I11" s="63" t="n">
        <v>1258</v>
      </c>
      <c r="J11" s="63" t="n">
        <v>1192</v>
      </c>
      <c r="K11" s="63" t="n">
        <v>1038</v>
      </c>
      <c r="L11" s="63" t="n">
        <v>915</v>
      </c>
      <c r="M11" s="63" t="n">
        <v>700</v>
      </c>
      <c r="N11" s="63" t="n">
        <v>707</v>
      </c>
      <c r="O11" s="63" t="n">
        <v>619</v>
      </c>
      <c r="P11" s="63" t="n">
        <v>463</v>
      </c>
      <c r="Q11" s="63" t="n">
        <v>416</v>
      </c>
      <c r="R11" s="63" t="n">
        <v>251</v>
      </c>
      <c r="S11" s="63" t="n">
        <v>188</v>
      </c>
      <c r="T11" s="63" t="n">
        <v>57</v>
      </c>
      <c r="U11" s="63" t="n">
        <v>23</v>
      </c>
      <c r="V11" s="63" t="n">
        <v>4</v>
      </c>
      <c r="W11" s="63" t="n">
        <v>1</v>
      </c>
      <c r="X11" s="63" t="n">
        <v>1911</v>
      </c>
      <c r="Y11" s="63" t="n">
        <v>2068</v>
      </c>
      <c r="Z11" s="63" t="n">
        <v>1907</v>
      </c>
      <c r="AA11" s="63" t="n">
        <v>1826</v>
      </c>
      <c r="AB11" s="63" t="n">
        <v>1719</v>
      </c>
      <c r="AC11" s="63" t="n">
        <v>1647</v>
      </c>
      <c r="AD11" s="63" t="n">
        <v>1627</v>
      </c>
      <c r="AE11" s="63" t="n">
        <v>1475</v>
      </c>
      <c r="AF11" s="63" t="n">
        <v>1303</v>
      </c>
      <c r="AG11" s="63" t="n">
        <v>1136</v>
      </c>
      <c r="AH11" s="63" t="n">
        <v>1039</v>
      </c>
      <c r="AI11" s="63" t="n">
        <v>887</v>
      </c>
      <c r="AJ11" s="63" t="n">
        <v>758</v>
      </c>
      <c r="AK11" s="63" t="n">
        <v>656</v>
      </c>
      <c r="AL11" s="63" t="n">
        <v>529</v>
      </c>
      <c r="AM11" s="63" t="n">
        <v>409</v>
      </c>
      <c r="AN11" s="63" t="n">
        <v>278</v>
      </c>
      <c r="AO11" s="63" t="n">
        <v>181</v>
      </c>
      <c r="AP11" s="63" t="n">
        <v>75</v>
      </c>
      <c r="AQ11" s="63" t="n">
        <v>24</v>
      </c>
      <c r="AR11" s="63" t="n">
        <v>6</v>
      </c>
      <c r="AS11" s="63" t="n">
        <v>2</v>
      </c>
    </row>
    <row r="12" customFormat="false" ht="12.75" hidden="false" customHeight="false" outlineLevel="0" collapsed="false">
      <c r="A12" s="0" t="s">
        <v>26</v>
      </c>
      <c r="B12" s="63" t="n">
        <v>4134</v>
      </c>
      <c r="C12" s="63" t="n">
        <v>3857</v>
      </c>
      <c r="D12" s="63" t="n">
        <v>3963</v>
      </c>
      <c r="E12" s="63" t="n">
        <v>3907</v>
      </c>
      <c r="F12" s="63" t="n">
        <v>3518</v>
      </c>
      <c r="G12" s="63" t="n">
        <v>3096</v>
      </c>
      <c r="H12" s="63" t="n">
        <v>2653</v>
      </c>
      <c r="I12" s="63" t="n">
        <v>2449</v>
      </c>
      <c r="J12" s="63" t="n">
        <v>2210</v>
      </c>
      <c r="K12" s="63" t="n">
        <v>2017</v>
      </c>
      <c r="L12" s="63" t="n">
        <v>1790</v>
      </c>
      <c r="M12" s="63" t="n">
        <v>1383</v>
      </c>
      <c r="N12" s="63" t="n">
        <v>1159</v>
      </c>
      <c r="O12" s="63" t="n">
        <v>871</v>
      </c>
      <c r="P12" s="63" t="n">
        <v>655</v>
      </c>
      <c r="Q12" s="63" t="n">
        <v>497</v>
      </c>
      <c r="R12" s="63" t="n">
        <v>298</v>
      </c>
      <c r="S12" s="63" t="n">
        <v>179</v>
      </c>
      <c r="T12" s="63" t="n">
        <v>69</v>
      </c>
      <c r="U12" s="63" t="n">
        <v>25</v>
      </c>
      <c r="V12" s="63" t="n">
        <v>2</v>
      </c>
      <c r="W12" s="63" t="n">
        <v>1</v>
      </c>
      <c r="X12" s="63" t="n">
        <v>4005</v>
      </c>
      <c r="Y12" s="63" t="n">
        <v>3942</v>
      </c>
      <c r="Z12" s="63" t="n">
        <v>3971</v>
      </c>
      <c r="AA12" s="63" t="n">
        <v>4018</v>
      </c>
      <c r="AB12" s="63" t="n">
        <v>3955</v>
      </c>
      <c r="AC12" s="63" t="n">
        <v>3801</v>
      </c>
      <c r="AD12" s="63" t="n">
        <v>3303</v>
      </c>
      <c r="AE12" s="63" t="n">
        <v>2965</v>
      </c>
      <c r="AF12" s="63" t="n">
        <v>2715</v>
      </c>
      <c r="AG12" s="63" t="n">
        <v>2397</v>
      </c>
      <c r="AH12" s="63" t="n">
        <v>2119</v>
      </c>
      <c r="AI12" s="63" t="n">
        <v>1696</v>
      </c>
      <c r="AJ12" s="63" t="n">
        <v>1379</v>
      </c>
      <c r="AK12" s="63" t="n">
        <v>1053</v>
      </c>
      <c r="AL12" s="63" t="n">
        <v>774</v>
      </c>
      <c r="AM12" s="63" t="n">
        <v>570</v>
      </c>
      <c r="AN12" s="63" t="n">
        <v>381</v>
      </c>
      <c r="AO12" s="63" t="n">
        <v>269</v>
      </c>
      <c r="AP12" s="63" t="n">
        <v>114</v>
      </c>
      <c r="AQ12" s="63" t="n">
        <v>48</v>
      </c>
      <c r="AR12" s="63" t="n">
        <v>8</v>
      </c>
      <c r="AS12" s="63" t="n">
        <v>0</v>
      </c>
    </row>
    <row r="13" customFormat="false" ht="12.75" hidden="false" customHeight="false" outlineLevel="0" collapsed="false">
      <c r="A13" s="0" t="s">
        <v>28</v>
      </c>
      <c r="B13" s="63" t="n">
        <v>498</v>
      </c>
      <c r="C13" s="63" t="n">
        <v>539</v>
      </c>
      <c r="D13" s="63" t="n">
        <v>540</v>
      </c>
      <c r="E13" s="63" t="n">
        <v>526</v>
      </c>
      <c r="F13" s="63" t="n">
        <v>372</v>
      </c>
      <c r="G13" s="63" t="n">
        <v>350</v>
      </c>
      <c r="H13" s="63" t="n">
        <v>335</v>
      </c>
      <c r="I13" s="63" t="n">
        <v>329</v>
      </c>
      <c r="J13" s="63" t="n">
        <v>310</v>
      </c>
      <c r="K13" s="63" t="n">
        <v>299</v>
      </c>
      <c r="L13" s="63" t="n">
        <v>253</v>
      </c>
      <c r="M13" s="63" t="n">
        <v>216</v>
      </c>
      <c r="N13" s="63" t="n">
        <v>201</v>
      </c>
      <c r="O13" s="63" t="n">
        <v>167</v>
      </c>
      <c r="P13" s="63" t="n">
        <v>97</v>
      </c>
      <c r="Q13" s="63" t="n">
        <v>95</v>
      </c>
      <c r="R13" s="63" t="n">
        <v>60</v>
      </c>
      <c r="S13" s="63" t="n">
        <v>57</v>
      </c>
      <c r="T13" s="63" t="n">
        <v>23</v>
      </c>
      <c r="U13" s="63" t="n">
        <v>3</v>
      </c>
      <c r="V13" s="63" t="n">
        <v>0</v>
      </c>
      <c r="W13" s="63" t="n">
        <v>0</v>
      </c>
      <c r="X13" s="63" t="n">
        <v>472</v>
      </c>
      <c r="Y13" s="63" t="n">
        <v>540</v>
      </c>
      <c r="Z13" s="63" t="n">
        <v>514</v>
      </c>
      <c r="AA13" s="63" t="n">
        <v>472</v>
      </c>
      <c r="AB13" s="63" t="n">
        <v>423</v>
      </c>
      <c r="AC13" s="63" t="n">
        <v>446</v>
      </c>
      <c r="AD13" s="63" t="n">
        <v>465</v>
      </c>
      <c r="AE13" s="63" t="n">
        <v>385</v>
      </c>
      <c r="AF13" s="63" t="n">
        <v>357</v>
      </c>
      <c r="AG13" s="63" t="n">
        <v>330</v>
      </c>
      <c r="AH13" s="63" t="n">
        <v>314</v>
      </c>
      <c r="AI13" s="63" t="n">
        <v>267</v>
      </c>
      <c r="AJ13" s="63" t="n">
        <v>219</v>
      </c>
      <c r="AK13" s="63" t="n">
        <v>176</v>
      </c>
      <c r="AL13" s="63" t="n">
        <v>143</v>
      </c>
      <c r="AM13" s="63" t="n">
        <v>102</v>
      </c>
      <c r="AN13" s="63" t="n">
        <v>77</v>
      </c>
      <c r="AO13" s="63" t="n">
        <v>54</v>
      </c>
      <c r="AP13" s="63" t="n">
        <v>46</v>
      </c>
      <c r="AQ13" s="63" t="n">
        <v>8</v>
      </c>
      <c r="AR13" s="63" t="n">
        <v>3</v>
      </c>
      <c r="AS13" s="63" t="n">
        <v>0</v>
      </c>
    </row>
    <row r="14" customFormat="false" ht="12.75" hidden="false" customHeight="false" outlineLevel="0" collapsed="false">
      <c r="A14" s="0" t="s">
        <v>30</v>
      </c>
      <c r="B14" s="63" t="n">
        <v>3996</v>
      </c>
      <c r="C14" s="63" t="n">
        <v>4159</v>
      </c>
      <c r="D14" s="63" t="n">
        <v>4253</v>
      </c>
      <c r="E14" s="63" t="n">
        <v>4409</v>
      </c>
      <c r="F14" s="63" t="n">
        <v>4068</v>
      </c>
      <c r="G14" s="63" t="n">
        <v>3810</v>
      </c>
      <c r="H14" s="63" t="n">
        <v>3448</v>
      </c>
      <c r="I14" s="63" t="n">
        <v>3306</v>
      </c>
      <c r="J14" s="63" t="n">
        <v>3076</v>
      </c>
      <c r="K14" s="63" t="n">
        <v>2849</v>
      </c>
      <c r="L14" s="63" t="n">
        <v>2499</v>
      </c>
      <c r="M14" s="63" t="n">
        <v>1982</v>
      </c>
      <c r="N14" s="63" t="n">
        <v>1773</v>
      </c>
      <c r="O14" s="63" t="n">
        <v>1377</v>
      </c>
      <c r="P14" s="63" t="n">
        <v>1005</v>
      </c>
      <c r="Q14" s="63" t="n">
        <v>640</v>
      </c>
      <c r="R14" s="63" t="n">
        <v>453</v>
      </c>
      <c r="S14" s="63" t="n">
        <v>263</v>
      </c>
      <c r="T14" s="63" t="n">
        <v>96</v>
      </c>
      <c r="U14" s="63" t="n">
        <v>49</v>
      </c>
      <c r="V14" s="63" t="n">
        <v>2</v>
      </c>
      <c r="W14" s="63" t="n">
        <v>22</v>
      </c>
      <c r="X14" s="63" t="n">
        <v>3911</v>
      </c>
      <c r="Y14" s="63" t="n">
        <v>3949</v>
      </c>
      <c r="Z14" s="63" t="n">
        <v>4173</v>
      </c>
      <c r="AA14" s="63" t="n">
        <v>4199</v>
      </c>
      <c r="AB14" s="63" t="n">
        <v>4328</v>
      </c>
      <c r="AC14" s="63" t="n">
        <v>4099</v>
      </c>
      <c r="AD14" s="63" t="n">
        <v>3808</v>
      </c>
      <c r="AE14" s="63" t="n">
        <v>3632</v>
      </c>
      <c r="AF14" s="63" t="n">
        <v>3589</v>
      </c>
      <c r="AG14" s="63" t="n">
        <v>3276</v>
      </c>
      <c r="AH14" s="63" t="n">
        <v>2897</v>
      </c>
      <c r="AI14" s="63" t="n">
        <v>2269</v>
      </c>
      <c r="AJ14" s="63" t="n">
        <v>1948</v>
      </c>
      <c r="AK14" s="63" t="n">
        <v>1526</v>
      </c>
      <c r="AL14" s="63" t="n">
        <v>1105</v>
      </c>
      <c r="AM14" s="63" t="n">
        <v>691</v>
      </c>
      <c r="AN14" s="63" t="n">
        <v>490</v>
      </c>
      <c r="AO14" s="63" t="n">
        <v>300</v>
      </c>
      <c r="AP14" s="63" t="n">
        <v>141</v>
      </c>
      <c r="AQ14" s="63" t="n">
        <v>38</v>
      </c>
      <c r="AR14" s="63" t="n">
        <v>3</v>
      </c>
      <c r="AS14" s="63" t="n">
        <v>21</v>
      </c>
    </row>
    <row r="15" customFormat="false" ht="12.75" hidden="false" customHeight="false" outlineLevel="0" collapsed="false">
      <c r="A15" s="0" t="s">
        <v>32</v>
      </c>
      <c r="B15" s="63" t="n">
        <v>1409</v>
      </c>
      <c r="C15" s="63" t="n">
        <v>1488</v>
      </c>
      <c r="D15" s="63" t="n">
        <v>1481</v>
      </c>
      <c r="E15" s="63" t="n">
        <v>1389</v>
      </c>
      <c r="F15" s="63" t="n">
        <v>1273</v>
      </c>
      <c r="G15" s="63" t="n">
        <v>1132</v>
      </c>
      <c r="H15" s="63" t="n">
        <v>946</v>
      </c>
      <c r="I15" s="63" t="n">
        <v>877</v>
      </c>
      <c r="J15" s="63" t="n">
        <v>873</v>
      </c>
      <c r="K15" s="63" t="n">
        <v>757</v>
      </c>
      <c r="L15" s="63" t="n">
        <v>690</v>
      </c>
      <c r="M15" s="63" t="n">
        <v>597</v>
      </c>
      <c r="N15" s="63" t="n">
        <v>524</v>
      </c>
      <c r="O15" s="63" t="n">
        <v>426</v>
      </c>
      <c r="P15" s="63" t="n">
        <v>373</v>
      </c>
      <c r="Q15" s="63" t="n">
        <v>256</v>
      </c>
      <c r="R15" s="63" t="n">
        <v>187</v>
      </c>
      <c r="S15" s="63" t="n">
        <v>122</v>
      </c>
      <c r="T15" s="63" t="n">
        <v>43</v>
      </c>
      <c r="U15" s="63" t="n">
        <v>17</v>
      </c>
      <c r="V15" s="63" t="n">
        <v>6</v>
      </c>
      <c r="W15" s="63" t="n">
        <v>1</v>
      </c>
      <c r="X15" s="63" t="n">
        <v>1311</v>
      </c>
      <c r="Y15" s="63" t="n">
        <v>1457</v>
      </c>
      <c r="Z15" s="63" t="n">
        <v>1337</v>
      </c>
      <c r="AA15" s="63" t="n">
        <v>1351</v>
      </c>
      <c r="AB15" s="63" t="n">
        <v>1337</v>
      </c>
      <c r="AC15" s="63" t="n">
        <v>1316</v>
      </c>
      <c r="AD15" s="63" t="n">
        <v>1233</v>
      </c>
      <c r="AE15" s="63" t="n">
        <v>1041</v>
      </c>
      <c r="AF15" s="63" t="n">
        <v>957</v>
      </c>
      <c r="AG15" s="63" t="n">
        <v>873</v>
      </c>
      <c r="AH15" s="63" t="n">
        <v>862</v>
      </c>
      <c r="AI15" s="63" t="n">
        <v>702</v>
      </c>
      <c r="AJ15" s="63" t="n">
        <v>596</v>
      </c>
      <c r="AK15" s="63" t="n">
        <v>473</v>
      </c>
      <c r="AL15" s="63" t="n">
        <v>386</v>
      </c>
      <c r="AM15" s="63" t="n">
        <v>294</v>
      </c>
      <c r="AN15" s="63" t="n">
        <v>220</v>
      </c>
      <c r="AO15" s="63" t="n">
        <v>145</v>
      </c>
      <c r="AP15" s="63" t="n">
        <v>57</v>
      </c>
      <c r="AQ15" s="63" t="n">
        <v>34</v>
      </c>
      <c r="AR15" s="63" t="n">
        <v>6</v>
      </c>
      <c r="AS15" s="63" t="n">
        <v>2</v>
      </c>
    </row>
    <row r="16" customFormat="false" ht="12.75" hidden="false" customHeight="false" outlineLevel="0" collapsed="false">
      <c r="A16" s="0" t="s">
        <v>34</v>
      </c>
      <c r="B16" s="63" t="n">
        <v>1439</v>
      </c>
      <c r="C16" s="63" t="n">
        <v>1402</v>
      </c>
      <c r="D16" s="63" t="n">
        <v>1415</v>
      </c>
      <c r="E16" s="63" t="n">
        <v>1382</v>
      </c>
      <c r="F16" s="63" t="n">
        <v>1243</v>
      </c>
      <c r="G16" s="63" t="n">
        <v>1060</v>
      </c>
      <c r="H16" s="63" t="n">
        <v>868</v>
      </c>
      <c r="I16" s="63" t="n">
        <v>735</v>
      </c>
      <c r="J16" s="63" t="n">
        <v>749</v>
      </c>
      <c r="K16" s="63" t="n">
        <v>628</v>
      </c>
      <c r="L16" s="63" t="n">
        <v>556</v>
      </c>
      <c r="M16" s="63" t="n">
        <v>434</v>
      </c>
      <c r="N16" s="63" t="n">
        <v>378</v>
      </c>
      <c r="O16" s="63" t="n">
        <v>282</v>
      </c>
      <c r="P16" s="63" t="n">
        <v>186</v>
      </c>
      <c r="Q16" s="63" t="n">
        <v>163</v>
      </c>
      <c r="R16" s="63" t="n">
        <v>86</v>
      </c>
      <c r="S16" s="63" t="n">
        <v>74</v>
      </c>
      <c r="T16" s="63" t="n">
        <v>44</v>
      </c>
      <c r="U16" s="63" t="n">
        <v>8</v>
      </c>
      <c r="V16" s="63" t="n">
        <v>1</v>
      </c>
      <c r="W16" s="63" t="n">
        <v>0</v>
      </c>
      <c r="X16" s="63" t="n">
        <v>1414</v>
      </c>
      <c r="Y16" s="63" t="n">
        <v>1406</v>
      </c>
      <c r="Z16" s="63" t="n">
        <v>1317</v>
      </c>
      <c r="AA16" s="63" t="n">
        <v>1393</v>
      </c>
      <c r="AB16" s="63" t="n">
        <v>1393</v>
      </c>
      <c r="AC16" s="63" t="n">
        <v>1240</v>
      </c>
      <c r="AD16" s="63" t="n">
        <v>1075</v>
      </c>
      <c r="AE16" s="63" t="n">
        <v>951</v>
      </c>
      <c r="AF16" s="63" t="n">
        <v>859</v>
      </c>
      <c r="AG16" s="63" t="n">
        <v>714</v>
      </c>
      <c r="AH16" s="63" t="n">
        <v>618</v>
      </c>
      <c r="AI16" s="63" t="n">
        <v>493</v>
      </c>
      <c r="AJ16" s="63" t="n">
        <v>427</v>
      </c>
      <c r="AK16" s="63" t="n">
        <v>304</v>
      </c>
      <c r="AL16" s="63" t="n">
        <v>233</v>
      </c>
      <c r="AM16" s="63" t="n">
        <v>181</v>
      </c>
      <c r="AN16" s="63" t="n">
        <v>112</v>
      </c>
      <c r="AO16" s="63" t="n">
        <v>73</v>
      </c>
      <c r="AP16" s="63" t="n">
        <v>35</v>
      </c>
      <c r="AQ16" s="63" t="n">
        <v>16</v>
      </c>
      <c r="AR16" s="63" t="n">
        <v>3</v>
      </c>
      <c r="AS16" s="63" t="n">
        <v>0</v>
      </c>
    </row>
    <row r="17" customFormat="false" ht="12.75" hidden="false" customHeight="false" outlineLevel="0" collapsed="false">
      <c r="A17" s="0" t="s">
        <v>119</v>
      </c>
      <c r="B17" s="63" t="n">
        <v>8470</v>
      </c>
      <c r="C17" s="63" t="n">
        <v>8605</v>
      </c>
      <c r="D17" s="63" t="n">
        <v>8256</v>
      </c>
      <c r="E17" s="63" t="n">
        <v>7930</v>
      </c>
      <c r="F17" s="63" t="n">
        <v>6651</v>
      </c>
      <c r="G17" s="63" t="n">
        <v>5726</v>
      </c>
      <c r="H17" s="63" t="n">
        <v>5056</v>
      </c>
      <c r="I17" s="63" t="n">
        <v>4670</v>
      </c>
      <c r="J17" s="63" t="n">
        <v>4421</v>
      </c>
      <c r="K17" s="63" t="n">
        <v>3776</v>
      </c>
      <c r="L17" s="63" t="n">
        <v>3219</v>
      </c>
      <c r="M17" s="63" t="n">
        <v>2619</v>
      </c>
      <c r="N17" s="63" t="n">
        <v>2120</v>
      </c>
      <c r="O17" s="63" t="n">
        <v>1672</v>
      </c>
      <c r="P17" s="63" t="n">
        <v>1274</v>
      </c>
      <c r="Q17" s="63" t="n">
        <v>984</v>
      </c>
      <c r="R17" s="63" t="n">
        <v>594</v>
      </c>
      <c r="S17" s="63" t="n">
        <v>394</v>
      </c>
      <c r="T17" s="63" t="n">
        <v>149</v>
      </c>
      <c r="U17" s="63" t="n">
        <v>42</v>
      </c>
      <c r="V17" s="63" t="n">
        <v>2</v>
      </c>
      <c r="W17" s="63" t="n">
        <v>81</v>
      </c>
      <c r="X17" s="63" t="n">
        <v>8435</v>
      </c>
      <c r="Y17" s="63" t="n">
        <v>8397</v>
      </c>
      <c r="Z17" s="63" t="n">
        <v>8092</v>
      </c>
      <c r="AA17" s="63" t="n">
        <v>8365</v>
      </c>
      <c r="AB17" s="63" t="n">
        <v>7818</v>
      </c>
      <c r="AC17" s="63" t="n">
        <v>7320</v>
      </c>
      <c r="AD17" s="63" t="n">
        <v>6425</v>
      </c>
      <c r="AE17" s="63" t="n">
        <v>5943</v>
      </c>
      <c r="AF17" s="63" t="n">
        <v>5270</v>
      </c>
      <c r="AG17" s="63" t="n">
        <v>4445</v>
      </c>
      <c r="AH17" s="63" t="n">
        <v>3947</v>
      </c>
      <c r="AI17" s="63" t="n">
        <v>3252</v>
      </c>
      <c r="AJ17" s="63" t="n">
        <v>2605</v>
      </c>
      <c r="AK17" s="63" t="n">
        <v>1926</v>
      </c>
      <c r="AL17" s="63" t="n">
        <v>1393</v>
      </c>
      <c r="AM17" s="63" t="n">
        <v>1039</v>
      </c>
      <c r="AN17" s="63" t="n">
        <v>724</v>
      </c>
      <c r="AO17" s="63" t="n">
        <v>511</v>
      </c>
      <c r="AP17" s="63" t="n">
        <v>232</v>
      </c>
      <c r="AQ17" s="63" t="n">
        <v>91</v>
      </c>
      <c r="AR17" s="63" t="n">
        <v>13</v>
      </c>
      <c r="AS17" s="63" t="n">
        <v>84</v>
      </c>
    </row>
    <row r="18" customFormat="false" ht="12.75" hidden="false" customHeight="false" outlineLevel="0" collapsed="false">
      <c r="A18" s="0" t="s">
        <v>38</v>
      </c>
      <c r="B18" s="63" t="n">
        <v>8261</v>
      </c>
      <c r="C18" s="63" t="n">
        <v>8018</v>
      </c>
      <c r="D18" s="63" t="n">
        <v>8268</v>
      </c>
      <c r="E18" s="63" t="n">
        <v>8156</v>
      </c>
      <c r="F18" s="63" t="n">
        <v>8873</v>
      </c>
      <c r="G18" s="63" t="n">
        <v>8070</v>
      </c>
      <c r="H18" s="63" t="n">
        <v>7478</v>
      </c>
      <c r="I18" s="63" t="n">
        <v>6826</v>
      </c>
      <c r="J18" s="63" t="n">
        <v>6013</v>
      </c>
      <c r="K18" s="63" t="n">
        <v>5557</v>
      </c>
      <c r="L18" s="63" t="n">
        <v>4977</v>
      </c>
      <c r="M18" s="63" t="n">
        <v>4033</v>
      </c>
      <c r="N18" s="63" t="n">
        <v>3310</v>
      </c>
      <c r="O18" s="63" t="n">
        <v>2311</v>
      </c>
      <c r="P18" s="63" t="n">
        <v>1641</v>
      </c>
      <c r="Q18" s="63" t="n">
        <v>1037</v>
      </c>
      <c r="R18" s="63" t="n">
        <v>658</v>
      </c>
      <c r="S18" s="63" t="n">
        <v>322</v>
      </c>
      <c r="T18" s="63" t="n">
        <v>119</v>
      </c>
      <c r="U18" s="63" t="n">
        <v>46</v>
      </c>
      <c r="V18" s="63" t="n">
        <v>8</v>
      </c>
      <c r="W18" s="63" t="n">
        <v>56</v>
      </c>
      <c r="X18" s="63" t="n">
        <v>8186</v>
      </c>
      <c r="Y18" s="63" t="n">
        <v>7767</v>
      </c>
      <c r="Z18" s="63" t="n">
        <v>8137</v>
      </c>
      <c r="AA18" s="63" t="n">
        <v>8032</v>
      </c>
      <c r="AB18" s="63" t="n">
        <v>9019</v>
      </c>
      <c r="AC18" s="63" t="n">
        <v>8600</v>
      </c>
      <c r="AD18" s="63" t="n">
        <v>8248</v>
      </c>
      <c r="AE18" s="63" t="n">
        <v>7750</v>
      </c>
      <c r="AF18" s="63" t="n">
        <v>6823</v>
      </c>
      <c r="AG18" s="63" t="n">
        <v>6277</v>
      </c>
      <c r="AH18" s="63" t="n">
        <v>5682</v>
      </c>
      <c r="AI18" s="63" t="n">
        <v>4532</v>
      </c>
      <c r="AJ18" s="63" t="n">
        <v>3810</v>
      </c>
      <c r="AK18" s="63" t="n">
        <v>2697</v>
      </c>
      <c r="AL18" s="63" t="n">
        <v>1911</v>
      </c>
      <c r="AM18" s="63" t="n">
        <v>1248</v>
      </c>
      <c r="AN18" s="63" t="n">
        <v>868</v>
      </c>
      <c r="AO18" s="63" t="n">
        <v>469</v>
      </c>
      <c r="AP18" s="63" t="n">
        <v>240</v>
      </c>
      <c r="AQ18" s="63" t="n">
        <v>78</v>
      </c>
      <c r="AR18" s="63" t="n">
        <v>16</v>
      </c>
      <c r="AS18" s="63" t="n">
        <v>72</v>
      </c>
    </row>
    <row r="19" customFormat="false" ht="12.75" hidden="false" customHeight="false" outlineLevel="0" collapsed="false">
      <c r="A19" s="0" t="s">
        <v>40</v>
      </c>
      <c r="B19" s="63" t="n">
        <v>940</v>
      </c>
      <c r="C19" s="63" t="n">
        <v>954</v>
      </c>
      <c r="D19" s="63" t="n">
        <v>954</v>
      </c>
      <c r="E19" s="63" t="n">
        <v>912</v>
      </c>
      <c r="F19" s="63" t="n">
        <v>829</v>
      </c>
      <c r="G19" s="63" t="n">
        <v>703</v>
      </c>
      <c r="H19" s="63" t="n">
        <v>612</v>
      </c>
      <c r="I19" s="63" t="n">
        <v>597</v>
      </c>
      <c r="J19" s="63" t="n">
        <v>608</v>
      </c>
      <c r="K19" s="63" t="n">
        <v>554</v>
      </c>
      <c r="L19" s="63" t="n">
        <v>463</v>
      </c>
      <c r="M19" s="63" t="n">
        <v>436</v>
      </c>
      <c r="N19" s="63" t="n">
        <v>333</v>
      </c>
      <c r="O19" s="63" t="n">
        <v>301</v>
      </c>
      <c r="P19" s="63" t="n">
        <v>258</v>
      </c>
      <c r="Q19" s="63" t="n">
        <v>211</v>
      </c>
      <c r="R19" s="63" t="n">
        <v>177</v>
      </c>
      <c r="S19" s="63" t="n">
        <v>98</v>
      </c>
      <c r="T19" s="63" t="n">
        <v>35</v>
      </c>
      <c r="U19" s="63" t="n">
        <v>13</v>
      </c>
      <c r="V19" s="63" t="n">
        <v>1</v>
      </c>
      <c r="W19" s="63" t="n">
        <v>2</v>
      </c>
      <c r="X19" s="63" t="n">
        <v>915</v>
      </c>
      <c r="Y19" s="63" t="n">
        <v>987</v>
      </c>
      <c r="Z19" s="63" t="n">
        <v>960</v>
      </c>
      <c r="AA19" s="63" t="n">
        <v>921</v>
      </c>
      <c r="AB19" s="63" t="n">
        <v>971</v>
      </c>
      <c r="AC19" s="63" t="n">
        <v>822</v>
      </c>
      <c r="AD19" s="63" t="n">
        <v>786</v>
      </c>
      <c r="AE19" s="63" t="n">
        <v>713</v>
      </c>
      <c r="AF19" s="63" t="n">
        <v>726</v>
      </c>
      <c r="AG19" s="63" t="n">
        <v>663</v>
      </c>
      <c r="AH19" s="63" t="n">
        <v>594</v>
      </c>
      <c r="AI19" s="63" t="n">
        <v>501</v>
      </c>
      <c r="AJ19" s="63" t="n">
        <v>412</v>
      </c>
      <c r="AK19" s="63" t="n">
        <v>337</v>
      </c>
      <c r="AL19" s="63" t="n">
        <v>287</v>
      </c>
      <c r="AM19" s="63" t="n">
        <v>210</v>
      </c>
      <c r="AN19" s="63" t="n">
        <v>184</v>
      </c>
      <c r="AO19" s="63" t="n">
        <v>93</v>
      </c>
      <c r="AP19" s="63" t="n">
        <v>38</v>
      </c>
      <c r="AQ19" s="63" t="n">
        <v>15</v>
      </c>
      <c r="AR19" s="63" t="n">
        <v>2</v>
      </c>
      <c r="AS19" s="63" t="n">
        <v>0</v>
      </c>
    </row>
    <row r="20" customFormat="false" ht="12.75" hidden="false" customHeight="false" outlineLevel="0" collapsed="false">
      <c r="A20" s="0" t="s">
        <v>42</v>
      </c>
      <c r="B20" s="63" t="n">
        <v>25788</v>
      </c>
      <c r="C20" s="63" t="n">
        <v>26187</v>
      </c>
      <c r="D20" s="63" t="n">
        <v>25683</v>
      </c>
      <c r="E20" s="63" t="n">
        <v>26026</v>
      </c>
      <c r="F20" s="63" t="n">
        <v>27620</v>
      </c>
      <c r="G20" s="63" t="n">
        <v>24569</v>
      </c>
      <c r="H20" s="63" t="n">
        <v>21794</v>
      </c>
      <c r="I20" s="63" t="n">
        <v>20756</v>
      </c>
      <c r="J20" s="63" t="n">
        <v>18693</v>
      </c>
      <c r="K20" s="63" t="n">
        <v>17675</v>
      </c>
      <c r="L20" s="63" t="n">
        <v>14748</v>
      </c>
      <c r="M20" s="63" t="n">
        <v>11625</v>
      </c>
      <c r="N20" s="63" t="n">
        <v>9708</v>
      </c>
      <c r="O20" s="63" t="n">
        <v>7391</v>
      </c>
      <c r="P20" s="63" t="n">
        <v>5192</v>
      </c>
      <c r="Q20" s="63" t="n">
        <v>3366</v>
      </c>
      <c r="R20" s="63" t="n">
        <v>2138</v>
      </c>
      <c r="S20" s="63" t="n">
        <v>1100</v>
      </c>
      <c r="T20" s="63" t="n">
        <v>458</v>
      </c>
      <c r="U20" s="63" t="n">
        <v>160</v>
      </c>
      <c r="V20" s="63" t="n">
        <v>30</v>
      </c>
      <c r="W20" s="63" t="n">
        <v>63</v>
      </c>
      <c r="X20" s="63" t="n">
        <v>25370</v>
      </c>
      <c r="Y20" s="63" t="n">
        <v>25282</v>
      </c>
      <c r="Z20" s="63" t="n">
        <v>25037</v>
      </c>
      <c r="AA20" s="63" t="n">
        <v>25168</v>
      </c>
      <c r="AB20" s="63" t="n">
        <v>26399</v>
      </c>
      <c r="AC20" s="63" t="n">
        <v>24331</v>
      </c>
      <c r="AD20" s="63" t="n">
        <v>23078</v>
      </c>
      <c r="AE20" s="63" t="n">
        <v>22366</v>
      </c>
      <c r="AF20" s="63" t="n">
        <v>21006</v>
      </c>
      <c r="AG20" s="63" t="n">
        <v>19072</v>
      </c>
      <c r="AH20" s="63" t="n">
        <v>16879</v>
      </c>
      <c r="AI20" s="63" t="n">
        <v>13194</v>
      </c>
      <c r="AJ20" s="63" t="n">
        <v>11350</v>
      </c>
      <c r="AK20" s="63" t="n">
        <v>8375</v>
      </c>
      <c r="AL20" s="63" t="n">
        <v>6054</v>
      </c>
      <c r="AM20" s="63" t="n">
        <v>3997</v>
      </c>
      <c r="AN20" s="63" t="n">
        <v>2711</v>
      </c>
      <c r="AO20" s="63" t="n">
        <v>1495</v>
      </c>
      <c r="AP20" s="63" t="n">
        <v>670</v>
      </c>
      <c r="AQ20" s="63" t="n">
        <v>243</v>
      </c>
      <c r="AR20" s="63" t="n">
        <v>42</v>
      </c>
      <c r="AS20" s="63" t="n">
        <v>64</v>
      </c>
    </row>
    <row r="21" customFormat="false" ht="12.75" hidden="false" customHeight="false" outlineLevel="0" collapsed="false">
      <c r="A21" s="0" t="s">
        <v>44</v>
      </c>
      <c r="B21" s="63" t="n">
        <v>1652</v>
      </c>
      <c r="C21" s="63" t="n">
        <v>1751</v>
      </c>
      <c r="D21" s="63" t="n">
        <v>1725</v>
      </c>
      <c r="E21" s="63" t="n">
        <v>1683</v>
      </c>
      <c r="F21" s="63" t="n">
        <v>1594</v>
      </c>
      <c r="G21" s="63" t="n">
        <v>1367</v>
      </c>
      <c r="H21" s="63" t="n">
        <v>1237</v>
      </c>
      <c r="I21" s="63" t="n">
        <v>1137</v>
      </c>
      <c r="J21" s="63" t="n">
        <v>1269</v>
      </c>
      <c r="K21" s="63" t="n">
        <v>1158</v>
      </c>
      <c r="L21" s="63" t="n">
        <v>964</v>
      </c>
      <c r="M21" s="63" t="n">
        <v>790</v>
      </c>
      <c r="N21" s="63" t="n">
        <v>734</v>
      </c>
      <c r="O21" s="63" t="n">
        <v>543</v>
      </c>
      <c r="P21" s="63" t="n">
        <v>438</v>
      </c>
      <c r="Q21" s="63" t="n">
        <v>334</v>
      </c>
      <c r="R21" s="63" t="n">
        <v>244</v>
      </c>
      <c r="S21" s="63" t="n">
        <v>141</v>
      </c>
      <c r="T21" s="63" t="n">
        <v>62</v>
      </c>
      <c r="U21" s="63" t="n">
        <v>17</v>
      </c>
      <c r="V21" s="63" t="n">
        <v>7</v>
      </c>
      <c r="W21" s="63" t="n">
        <v>0</v>
      </c>
      <c r="X21" s="63" t="n">
        <v>1620</v>
      </c>
      <c r="Y21" s="63" t="n">
        <v>1638</v>
      </c>
      <c r="Z21" s="63" t="n">
        <v>1731</v>
      </c>
      <c r="AA21" s="63" t="n">
        <v>1680</v>
      </c>
      <c r="AB21" s="63" t="n">
        <v>1646</v>
      </c>
      <c r="AC21" s="63" t="n">
        <v>1451</v>
      </c>
      <c r="AD21" s="63" t="n">
        <v>1390</v>
      </c>
      <c r="AE21" s="63" t="n">
        <v>1380</v>
      </c>
      <c r="AF21" s="63" t="n">
        <v>1403</v>
      </c>
      <c r="AG21" s="63" t="n">
        <v>1242</v>
      </c>
      <c r="AH21" s="63" t="n">
        <v>1157</v>
      </c>
      <c r="AI21" s="63" t="n">
        <v>899</v>
      </c>
      <c r="AJ21" s="63" t="n">
        <v>772</v>
      </c>
      <c r="AK21" s="63" t="n">
        <v>652</v>
      </c>
      <c r="AL21" s="63" t="n">
        <v>459</v>
      </c>
      <c r="AM21" s="63" t="n">
        <v>325</v>
      </c>
      <c r="AN21" s="63" t="n">
        <v>251</v>
      </c>
      <c r="AO21" s="63" t="n">
        <v>139</v>
      </c>
      <c r="AP21" s="63" t="n">
        <v>72</v>
      </c>
      <c r="AQ21" s="63" t="n">
        <v>23</v>
      </c>
      <c r="AR21" s="63" t="n">
        <v>4</v>
      </c>
      <c r="AS21" s="63" t="n">
        <v>1</v>
      </c>
    </row>
    <row r="22" customFormat="false" ht="12.75" hidden="false" customHeight="false" outlineLevel="0" collapsed="false">
      <c r="A22" s="0" t="s">
        <v>46</v>
      </c>
      <c r="B22" s="63" t="n">
        <v>2330</v>
      </c>
      <c r="C22" s="63" t="n">
        <v>2389</v>
      </c>
      <c r="D22" s="63" t="n">
        <v>2238</v>
      </c>
      <c r="E22" s="63" t="n">
        <v>2075</v>
      </c>
      <c r="F22" s="63" t="n">
        <v>1795</v>
      </c>
      <c r="G22" s="63" t="n">
        <v>1565</v>
      </c>
      <c r="H22" s="63" t="n">
        <v>1507</v>
      </c>
      <c r="I22" s="63" t="n">
        <v>1459</v>
      </c>
      <c r="J22" s="63" t="n">
        <v>1449</v>
      </c>
      <c r="K22" s="63" t="n">
        <v>1275</v>
      </c>
      <c r="L22" s="63" t="n">
        <v>1129</v>
      </c>
      <c r="M22" s="63" t="n">
        <v>974</v>
      </c>
      <c r="N22" s="63" t="n">
        <v>893</v>
      </c>
      <c r="O22" s="63" t="n">
        <v>756</v>
      </c>
      <c r="P22" s="63" t="n">
        <v>588</v>
      </c>
      <c r="Q22" s="63" t="n">
        <v>506</v>
      </c>
      <c r="R22" s="63" t="n">
        <v>317</v>
      </c>
      <c r="S22" s="63" t="n">
        <v>237</v>
      </c>
      <c r="T22" s="63" t="n">
        <v>91</v>
      </c>
      <c r="U22" s="63" t="n">
        <v>32</v>
      </c>
      <c r="V22" s="63" t="n">
        <v>9</v>
      </c>
      <c r="W22" s="63" t="n">
        <v>0</v>
      </c>
      <c r="X22" s="63" t="n">
        <v>2317</v>
      </c>
      <c r="Y22" s="63" t="n">
        <v>2231</v>
      </c>
      <c r="Z22" s="63" t="n">
        <v>2358</v>
      </c>
      <c r="AA22" s="63" t="n">
        <v>2130</v>
      </c>
      <c r="AB22" s="63" t="n">
        <v>2113</v>
      </c>
      <c r="AC22" s="63" t="n">
        <v>2007</v>
      </c>
      <c r="AD22" s="63" t="n">
        <v>1996</v>
      </c>
      <c r="AE22" s="63" t="n">
        <v>1732</v>
      </c>
      <c r="AF22" s="63" t="n">
        <v>1528</v>
      </c>
      <c r="AG22" s="63" t="n">
        <v>1411</v>
      </c>
      <c r="AH22" s="63" t="n">
        <v>1289</v>
      </c>
      <c r="AI22" s="63" t="n">
        <v>1117</v>
      </c>
      <c r="AJ22" s="63" t="n">
        <v>958</v>
      </c>
      <c r="AK22" s="63" t="n">
        <v>839</v>
      </c>
      <c r="AL22" s="63" t="n">
        <v>600</v>
      </c>
      <c r="AM22" s="63" t="n">
        <v>479</v>
      </c>
      <c r="AN22" s="63" t="n">
        <v>389</v>
      </c>
      <c r="AO22" s="63" t="n">
        <v>254</v>
      </c>
      <c r="AP22" s="63" t="n">
        <v>103</v>
      </c>
      <c r="AQ22" s="63" t="n">
        <v>47</v>
      </c>
      <c r="AR22" s="63" t="n">
        <v>5</v>
      </c>
      <c r="AS22" s="63" t="n">
        <v>0</v>
      </c>
    </row>
    <row r="23" customFormat="false" ht="12.75" hidden="false" customHeight="false" outlineLevel="0" collapsed="false">
      <c r="A23" s="0" t="s">
        <v>48</v>
      </c>
      <c r="B23" s="63" t="n">
        <v>74723</v>
      </c>
      <c r="C23" s="63" t="n">
        <v>76273</v>
      </c>
      <c r="D23" s="63" t="n">
        <v>76412</v>
      </c>
      <c r="E23" s="63" t="n">
        <v>78597</v>
      </c>
      <c r="F23" s="63" t="n">
        <v>78089</v>
      </c>
      <c r="G23" s="63" t="n">
        <v>72913</v>
      </c>
      <c r="H23" s="63" t="n">
        <v>65110</v>
      </c>
      <c r="I23" s="63" t="n">
        <v>62845</v>
      </c>
      <c r="J23" s="63" t="n">
        <v>56730</v>
      </c>
      <c r="K23" s="63" t="n">
        <v>50851</v>
      </c>
      <c r="L23" s="63" t="n">
        <v>43358</v>
      </c>
      <c r="M23" s="63" t="n">
        <v>32557</v>
      </c>
      <c r="N23" s="63" t="n">
        <v>26933</v>
      </c>
      <c r="O23" s="63" t="n">
        <v>18747</v>
      </c>
      <c r="P23" s="63" t="n">
        <v>13353</v>
      </c>
      <c r="Q23" s="63" t="n">
        <v>8431</v>
      </c>
      <c r="R23" s="63" t="n">
        <v>4842</v>
      </c>
      <c r="S23" s="63" t="n">
        <v>2450</v>
      </c>
      <c r="T23" s="63" t="n">
        <v>1024</v>
      </c>
      <c r="U23" s="63" t="n">
        <v>313</v>
      </c>
      <c r="V23" s="63" t="n">
        <v>38</v>
      </c>
      <c r="W23" s="63" t="n">
        <v>2084</v>
      </c>
      <c r="X23" s="63" t="n">
        <v>72511</v>
      </c>
      <c r="Y23" s="63" t="n">
        <v>73884</v>
      </c>
      <c r="Z23" s="63" t="n">
        <v>73936</v>
      </c>
      <c r="AA23" s="63" t="n">
        <v>76643</v>
      </c>
      <c r="AB23" s="63" t="n">
        <v>77035</v>
      </c>
      <c r="AC23" s="63" t="n">
        <v>74596</v>
      </c>
      <c r="AD23" s="63" t="n">
        <v>68638</v>
      </c>
      <c r="AE23" s="63" t="n">
        <v>66349</v>
      </c>
      <c r="AF23" s="63" t="n">
        <v>60731</v>
      </c>
      <c r="AG23" s="63" t="n">
        <v>54842</v>
      </c>
      <c r="AH23" s="63" t="n">
        <v>47500</v>
      </c>
      <c r="AI23" s="63" t="n">
        <v>36280</v>
      </c>
      <c r="AJ23" s="63" t="n">
        <v>30346</v>
      </c>
      <c r="AK23" s="63" t="n">
        <v>21651</v>
      </c>
      <c r="AL23" s="63" t="n">
        <v>15388</v>
      </c>
      <c r="AM23" s="63" t="n">
        <v>9896</v>
      </c>
      <c r="AN23" s="63" t="n">
        <v>6380</v>
      </c>
      <c r="AO23" s="63" t="n">
        <v>3547</v>
      </c>
      <c r="AP23" s="63" t="n">
        <v>1644</v>
      </c>
      <c r="AQ23" s="63" t="n">
        <v>582</v>
      </c>
      <c r="AR23" s="63" t="n">
        <v>84</v>
      </c>
      <c r="AS23" s="63" t="n">
        <v>2079</v>
      </c>
    </row>
    <row r="24" customFormat="false" ht="12.75" hidden="false" customHeight="false" outlineLevel="0" collapsed="false">
      <c r="A24" s="0" t="s">
        <v>49</v>
      </c>
      <c r="B24" s="63" t="n">
        <v>1480</v>
      </c>
      <c r="C24" s="63" t="n">
        <v>1689</v>
      </c>
      <c r="D24" s="63" t="n">
        <v>1815</v>
      </c>
      <c r="E24" s="63" t="n">
        <v>1886</v>
      </c>
      <c r="F24" s="63" t="n">
        <v>1656</v>
      </c>
      <c r="G24" s="63" t="n">
        <v>1505</v>
      </c>
      <c r="H24" s="63" t="n">
        <v>1598</v>
      </c>
      <c r="I24" s="63" t="n">
        <v>1784</v>
      </c>
      <c r="J24" s="63" t="n">
        <v>1716</v>
      </c>
      <c r="K24" s="63" t="n">
        <v>1609</v>
      </c>
      <c r="L24" s="63" t="n">
        <v>1271</v>
      </c>
      <c r="M24" s="63" t="n">
        <v>1081</v>
      </c>
      <c r="N24" s="63" t="n">
        <v>1011</v>
      </c>
      <c r="O24" s="63" t="n">
        <v>826</v>
      </c>
      <c r="P24" s="63" t="n">
        <v>681</v>
      </c>
      <c r="Q24" s="63" t="n">
        <v>480</v>
      </c>
      <c r="R24" s="63" t="n">
        <v>335</v>
      </c>
      <c r="S24" s="63" t="n">
        <v>183</v>
      </c>
      <c r="T24" s="63" t="n">
        <v>67</v>
      </c>
      <c r="U24" s="63" t="n">
        <v>28</v>
      </c>
      <c r="V24" s="63" t="n">
        <v>1</v>
      </c>
      <c r="W24" s="63" t="n">
        <v>0</v>
      </c>
      <c r="X24" s="63" t="n">
        <v>1415</v>
      </c>
      <c r="Y24" s="63" t="n">
        <v>1568</v>
      </c>
      <c r="Z24" s="63" t="n">
        <v>1750</v>
      </c>
      <c r="AA24" s="63" t="n">
        <v>1764</v>
      </c>
      <c r="AB24" s="63" t="n">
        <v>1657</v>
      </c>
      <c r="AC24" s="63" t="n">
        <v>1708</v>
      </c>
      <c r="AD24" s="63" t="n">
        <v>1844</v>
      </c>
      <c r="AE24" s="63" t="n">
        <v>1930</v>
      </c>
      <c r="AF24" s="63" t="n">
        <v>1862</v>
      </c>
      <c r="AG24" s="63" t="n">
        <v>1766</v>
      </c>
      <c r="AH24" s="63" t="n">
        <v>1639</v>
      </c>
      <c r="AI24" s="63" t="n">
        <v>1249</v>
      </c>
      <c r="AJ24" s="63" t="n">
        <v>1221</v>
      </c>
      <c r="AK24" s="63" t="n">
        <v>992</v>
      </c>
      <c r="AL24" s="63" t="n">
        <v>808</v>
      </c>
      <c r="AM24" s="63" t="n">
        <v>553</v>
      </c>
      <c r="AN24" s="63" t="n">
        <v>417</v>
      </c>
      <c r="AO24" s="63" t="n">
        <v>233</v>
      </c>
      <c r="AP24" s="63" t="n">
        <v>133</v>
      </c>
      <c r="AQ24" s="63" t="n">
        <v>41</v>
      </c>
      <c r="AR24" s="63" t="n">
        <v>9</v>
      </c>
      <c r="AS24" s="63" t="n">
        <v>0</v>
      </c>
    </row>
    <row r="25" customFormat="false" ht="12.75" hidden="false" customHeight="false" outlineLevel="0" collapsed="false">
      <c r="A25" s="0" t="s">
        <v>50</v>
      </c>
      <c r="B25" s="63" t="n">
        <v>1368</v>
      </c>
      <c r="C25" s="63" t="n">
        <v>1296</v>
      </c>
      <c r="D25" s="63" t="n">
        <v>1223</v>
      </c>
      <c r="E25" s="63" t="n">
        <v>1251</v>
      </c>
      <c r="F25" s="63" t="n">
        <v>1080</v>
      </c>
      <c r="G25" s="63" t="n">
        <v>1177</v>
      </c>
      <c r="H25" s="63" t="n">
        <v>1158</v>
      </c>
      <c r="I25" s="63" t="n">
        <v>984</v>
      </c>
      <c r="J25" s="63" t="n">
        <v>848</v>
      </c>
      <c r="K25" s="63" t="n">
        <v>724</v>
      </c>
      <c r="L25" s="63" t="n">
        <v>579</v>
      </c>
      <c r="M25" s="63" t="n">
        <v>440</v>
      </c>
      <c r="N25" s="63" t="n">
        <v>380</v>
      </c>
      <c r="O25" s="63" t="n">
        <v>308</v>
      </c>
      <c r="P25" s="63" t="n">
        <v>237</v>
      </c>
      <c r="Q25" s="63" t="n">
        <v>206</v>
      </c>
      <c r="R25" s="63" t="n">
        <v>114</v>
      </c>
      <c r="S25" s="63" t="n">
        <v>75</v>
      </c>
      <c r="T25" s="63" t="n">
        <v>31</v>
      </c>
      <c r="U25" s="63" t="n">
        <v>20</v>
      </c>
      <c r="V25" s="63" t="n">
        <v>2</v>
      </c>
      <c r="W25" s="63" t="n">
        <v>1</v>
      </c>
      <c r="X25" s="63" t="n">
        <v>1290</v>
      </c>
      <c r="Y25" s="63" t="n">
        <v>1228</v>
      </c>
      <c r="Z25" s="63" t="n">
        <v>1234</v>
      </c>
      <c r="AA25" s="63" t="n">
        <v>1317</v>
      </c>
      <c r="AB25" s="63" t="n">
        <v>1206</v>
      </c>
      <c r="AC25" s="63" t="n">
        <v>1101</v>
      </c>
      <c r="AD25" s="63" t="n">
        <v>955</v>
      </c>
      <c r="AE25" s="63" t="n">
        <v>864</v>
      </c>
      <c r="AF25" s="63" t="n">
        <v>720</v>
      </c>
      <c r="AG25" s="63" t="n">
        <v>573</v>
      </c>
      <c r="AH25" s="63" t="n">
        <v>536</v>
      </c>
      <c r="AI25" s="63" t="n">
        <v>441</v>
      </c>
      <c r="AJ25" s="63" t="n">
        <v>379</v>
      </c>
      <c r="AK25" s="63" t="n">
        <v>296</v>
      </c>
      <c r="AL25" s="63" t="n">
        <v>279</v>
      </c>
      <c r="AM25" s="63" t="n">
        <v>183</v>
      </c>
      <c r="AN25" s="63" t="n">
        <v>141</v>
      </c>
      <c r="AO25" s="63" t="n">
        <v>64</v>
      </c>
      <c r="AP25" s="63" t="n">
        <v>48</v>
      </c>
      <c r="AQ25" s="63" t="n">
        <v>25</v>
      </c>
      <c r="AR25" s="63" t="n">
        <v>1</v>
      </c>
      <c r="AS25" s="63" t="n">
        <v>0</v>
      </c>
    </row>
    <row r="26" customFormat="false" ht="12.75" hidden="false" customHeight="false" outlineLevel="0" collapsed="false">
      <c r="A26" s="0" t="s">
        <v>51</v>
      </c>
      <c r="B26" s="63" t="n">
        <v>7026</v>
      </c>
      <c r="C26" s="63" t="n">
        <v>7041</v>
      </c>
      <c r="D26" s="63" t="n">
        <v>7116</v>
      </c>
      <c r="E26" s="63" t="n">
        <v>6768</v>
      </c>
      <c r="F26" s="63" t="n">
        <v>6410</v>
      </c>
      <c r="G26" s="63" t="n">
        <v>5562</v>
      </c>
      <c r="H26" s="63" t="n">
        <v>4891</v>
      </c>
      <c r="I26" s="63" t="n">
        <v>4483</v>
      </c>
      <c r="J26" s="63" t="n">
        <v>4615</v>
      </c>
      <c r="K26" s="63" t="n">
        <v>4275</v>
      </c>
      <c r="L26" s="63" t="n">
        <v>3549</v>
      </c>
      <c r="M26" s="63" t="n">
        <v>2918</v>
      </c>
      <c r="N26" s="63" t="n">
        <v>2575</v>
      </c>
      <c r="O26" s="63" t="n">
        <v>2120</v>
      </c>
      <c r="P26" s="63" t="n">
        <v>1868</v>
      </c>
      <c r="Q26" s="63" t="n">
        <v>1372</v>
      </c>
      <c r="R26" s="63" t="n">
        <v>918</v>
      </c>
      <c r="S26" s="63" t="n">
        <v>534</v>
      </c>
      <c r="T26" s="63" t="n">
        <v>240</v>
      </c>
      <c r="U26" s="63" t="n">
        <v>103</v>
      </c>
      <c r="V26" s="63" t="n">
        <v>11</v>
      </c>
      <c r="W26" s="63" t="n">
        <v>22</v>
      </c>
      <c r="X26" s="63" t="n">
        <v>6789</v>
      </c>
      <c r="Y26" s="63" t="n">
        <v>6935</v>
      </c>
      <c r="Z26" s="63" t="n">
        <v>6811</v>
      </c>
      <c r="AA26" s="63" t="n">
        <v>6823</v>
      </c>
      <c r="AB26" s="63" t="n">
        <v>6645</v>
      </c>
      <c r="AC26" s="63" t="n">
        <v>6145</v>
      </c>
      <c r="AD26" s="63" t="n">
        <v>5893</v>
      </c>
      <c r="AE26" s="63" t="n">
        <v>5387</v>
      </c>
      <c r="AF26" s="63" t="n">
        <v>5292</v>
      </c>
      <c r="AG26" s="63" t="n">
        <v>4704</v>
      </c>
      <c r="AH26" s="63" t="n">
        <v>4275</v>
      </c>
      <c r="AI26" s="63" t="n">
        <v>3476</v>
      </c>
      <c r="AJ26" s="63" t="n">
        <v>3081</v>
      </c>
      <c r="AK26" s="63" t="n">
        <v>2572</v>
      </c>
      <c r="AL26" s="63" t="n">
        <v>2103</v>
      </c>
      <c r="AM26" s="63" t="n">
        <v>1450</v>
      </c>
      <c r="AN26" s="63" t="n">
        <v>1064</v>
      </c>
      <c r="AO26" s="63" t="n">
        <v>641</v>
      </c>
      <c r="AP26" s="63" t="n">
        <v>304</v>
      </c>
      <c r="AQ26" s="63" t="n">
        <v>116</v>
      </c>
      <c r="AR26" s="63" t="n">
        <v>15</v>
      </c>
      <c r="AS26" s="63" t="n">
        <v>22</v>
      </c>
    </row>
    <row r="27" customFormat="false" ht="12.75" hidden="false" customHeight="false" outlineLevel="0" collapsed="false">
      <c r="A27" s="0" t="s">
        <v>52</v>
      </c>
      <c r="B27" s="63" t="n">
        <v>507</v>
      </c>
      <c r="C27" s="63" t="n">
        <v>578</v>
      </c>
      <c r="D27" s="63" t="n">
        <v>564</v>
      </c>
      <c r="E27" s="63" t="n">
        <v>523</v>
      </c>
      <c r="F27" s="63" t="n">
        <v>489</v>
      </c>
      <c r="G27" s="63" t="n">
        <v>404</v>
      </c>
      <c r="H27" s="63" t="n">
        <v>404</v>
      </c>
      <c r="I27" s="63" t="n">
        <v>427</v>
      </c>
      <c r="J27" s="63" t="n">
        <v>371</v>
      </c>
      <c r="K27" s="63" t="n">
        <v>328</v>
      </c>
      <c r="L27" s="63" t="n">
        <v>281</v>
      </c>
      <c r="M27" s="63" t="n">
        <v>252</v>
      </c>
      <c r="N27" s="63" t="n">
        <v>192</v>
      </c>
      <c r="O27" s="63" t="n">
        <v>162</v>
      </c>
      <c r="P27" s="63" t="n">
        <v>150</v>
      </c>
      <c r="Q27" s="63" t="n">
        <v>115</v>
      </c>
      <c r="R27" s="63" t="n">
        <v>95</v>
      </c>
      <c r="S27" s="63" t="n">
        <v>34</v>
      </c>
      <c r="T27" s="63" t="n">
        <v>25</v>
      </c>
      <c r="U27" s="63" t="n">
        <v>10</v>
      </c>
      <c r="V27" s="63" t="n">
        <v>0</v>
      </c>
      <c r="W27" s="63" t="n">
        <v>10</v>
      </c>
      <c r="X27" s="63" t="n">
        <v>540</v>
      </c>
      <c r="Y27" s="63" t="n">
        <v>544</v>
      </c>
      <c r="Z27" s="63" t="n">
        <v>537</v>
      </c>
      <c r="AA27" s="63" t="n">
        <v>508</v>
      </c>
      <c r="AB27" s="63" t="n">
        <v>510</v>
      </c>
      <c r="AC27" s="63" t="n">
        <v>507</v>
      </c>
      <c r="AD27" s="63" t="n">
        <v>468</v>
      </c>
      <c r="AE27" s="63" t="n">
        <v>455</v>
      </c>
      <c r="AF27" s="63" t="n">
        <v>451</v>
      </c>
      <c r="AG27" s="63" t="n">
        <v>355</v>
      </c>
      <c r="AH27" s="63" t="n">
        <v>353</v>
      </c>
      <c r="AI27" s="63" t="n">
        <v>284</v>
      </c>
      <c r="AJ27" s="63" t="n">
        <v>252</v>
      </c>
      <c r="AK27" s="63" t="n">
        <v>218</v>
      </c>
      <c r="AL27" s="63" t="n">
        <v>171</v>
      </c>
      <c r="AM27" s="63" t="n">
        <v>117</v>
      </c>
      <c r="AN27" s="63" t="n">
        <v>108</v>
      </c>
      <c r="AO27" s="63" t="n">
        <v>51</v>
      </c>
      <c r="AP27" s="63" t="n">
        <v>32</v>
      </c>
      <c r="AQ27" s="63" t="n">
        <v>10</v>
      </c>
      <c r="AR27" s="63" t="n">
        <v>0</v>
      </c>
      <c r="AS27" s="63" t="n">
        <v>11</v>
      </c>
    </row>
    <row r="28" customFormat="false" ht="12.75" hidden="false" customHeight="false" outlineLevel="0" collapsed="false">
      <c r="A28" s="0" t="s">
        <v>53</v>
      </c>
      <c r="B28" s="63" t="n">
        <v>4064</v>
      </c>
      <c r="C28" s="63" t="n">
        <v>4307</v>
      </c>
      <c r="D28" s="63" t="n">
        <v>4162</v>
      </c>
      <c r="E28" s="63" t="n">
        <v>4143</v>
      </c>
      <c r="F28" s="63" t="n">
        <v>3980</v>
      </c>
      <c r="G28" s="63" t="n">
        <v>3351</v>
      </c>
      <c r="H28" s="63" t="n">
        <v>2993</v>
      </c>
      <c r="I28" s="63" t="n">
        <v>2932</v>
      </c>
      <c r="J28" s="63" t="n">
        <v>2762</v>
      </c>
      <c r="K28" s="63" t="n">
        <v>2251</v>
      </c>
      <c r="L28" s="63" t="n">
        <v>1750</v>
      </c>
      <c r="M28" s="63" t="n">
        <v>1272</v>
      </c>
      <c r="N28" s="63" t="n">
        <v>1039</v>
      </c>
      <c r="O28" s="63" t="n">
        <v>780</v>
      </c>
      <c r="P28" s="63" t="n">
        <v>583</v>
      </c>
      <c r="Q28" s="63" t="n">
        <v>403</v>
      </c>
      <c r="R28" s="63" t="n">
        <v>215</v>
      </c>
      <c r="S28" s="63" t="n">
        <v>127</v>
      </c>
      <c r="T28" s="63" t="n">
        <v>67</v>
      </c>
      <c r="U28" s="63" t="n">
        <v>22</v>
      </c>
      <c r="V28" s="63" t="n">
        <v>2</v>
      </c>
      <c r="W28" s="63" t="n">
        <v>129</v>
      </c>
      <c r="X28" s="63" t="n">
        <v>3991</v>
      </c>
      <c r="Y28" s="63" t="n">
        <v>4172</v>
      </c>
      <c r="Z28" s="63" t="n">
        <v>4065</v>
      </c>
      <c r="AA28" s="63" t="n">
        <v>4025</v>
      </c>
      <c r="AB28" s="63" t="n">
        <v>3967</v>
      </c>
      <c r="AC28" s="63" t="n">
        <v>3431</v>
      </c>
      <c r="AD28" s="63" t="n">
        <v>3249</v>
      </c>
      <c r="AE28" s="63" t="n">
        <v>3293</v>
      </c>
      <c r="AF28" s="63" t="n">
        <v>2912</v>
      </c>
      <c r="AG28" s="63" t="n">
        <v>2327</v>
      </c>
      <c r="AH28" s="63" t="n">
        <v>1912</v>
      </c>
      <c r="AI28" s="63" t="n">
        <v>1443</v>
      </c>
      <c r="AJ28" s="63" t="n">
        <v>1151</v>
      </c>
      <c r="AK28" s="63" t="n">
        <v>892</v>
      </c>
      <c r="AL28" s="63" t="n">
        <v>589</v>
      </c>
      <c r="AM28" s="63" t="n">
        <v>424</v>
      </c>
      <c r="AN28" s="63" t="n">
        <v>280</v>
      </c>
      <c r="AO28" s="63" t="n">
        <v>157</v>
      </c>
      <c r="AP28" s="63" t="n">
        <v>66</v>
      </c>
      <c r="AQ28" s="63" t="n">
        <v>31</v>
      </c>
      <c r="AR28" s="63" t="n">
        <v>4</v>
      </c>
      <c r="AS28" s="63" t="n">
        <v>127</v>
      </c>
    </row>
    <row r="29" customFormat="false" ht="12.75" hidden="false" customHeight="false" outlineLevel="0" collapsed="false">
      <c r="A29" s="0" t="s">
        <v>54</v>
      </c>
      <c r="B29" s="63" t="n">
        <v>3437</v>
      </c>
      <c r="C29" s="63" t="n">
        <v>3282</v>
      </c>
      <c r="D29" s="63" t="n">
        <v>3122</v>
      </c>
      <c r="E29" s="63" t="n">
        <v>3017</v>
      </c>
      <c r="F29" s="63" t="n">
        <v>2924</v>
      </c>
      <c r="G29" s="63" t="n">
        <v>2728</v>
      </c>
      <c r="H29" s="63" t="n">
        <v>2282</v>
      </c>
      <c r="I29" s="63" t="n">
        <v>2061</v>
      </c>
      <c r="J29" s="63" t="n">
        <v>1873</v>
      </c>
      <c r="K29" s="63" t="n">
        <v>1718</v>
      </c>
      <c r="L29" s="63" t="n">
        <v>1341</v>
      </c>
      <c r="M29" s="63" t="n">
        <v>1121</v>
      </c>
      <c r="N29" s="63" t="n">
        <v>959</v>
      </c>
      <c r="O29" s="63" t="n">
        <v>781</v>
      </c>
      <c r="P29" s="63" t="n">
        <v>598</v>
      </c>
      <c r="Q29" s="63" t="n">
        <v>441</v>
      </c>
      <c r="R29" s="63" t="n">
        <v>273</v>
      </c>
      <c r="S29" s="63" t="n">
        <v>183</v>
      </c>
      <c r="T29" s="63" t="n">
        <v>86</v>
      </c>
      <c r="U29" s="63" t="n">
        <v>25</v>
      </c>
      <c r="V29" s="63" t="n">
        <v>0</v>
      </c>
      <c r="W29" s="63" t="n">
        <v>1</v>
      </c>
      <c r="X29" s="63" t="n">
        <v>3297</v>
      </c>
      <c r="Y29" s="63" t="n">
        <v>3207</v>
      </c>
      <c r="Z29" s="63" t="n">
        <v>2989</v>
      </c>
      <c r="AA29" s="63" t="n">
        <v>2988</v>
      </c>
      <c r="AB29" s="63" t="n">
        <v>2988</v>
      </c>
      <c r="AC29" s="63" t="n">
        <v>2794</v>
      </c>
      <c r="AD29" s="63" t="n">
        <v>2564</v>
      </c>
      <c r="AE29" s="63" t="n">
        <v>2259</v>
      </c>
      <c r="AF29" s="63" t="n">
        <v>2069</v>
      </c>
      <c r="AG29" s="63" t="n">
        <v>1788</v>
      </c>
      <c r="AH29" s="63" t="n">
        <v>1554</v>
      </c>
      <c r="AI29" s="63" t="n">
        <v>1230</v>
      </c>
      <c r="AJ29" s="63" t="n">
        <v>1073</v>
      </c>
      <c r="AK29" s="63" t="n">
        <v>854</v>
      </c>
      <c r="AL29" s="63" t="n">
        <v>676</v>
      </c>
      <c r="AM29" s="63" t="n">
        <v>477</v>
      </c>
      <c r="AN29" s="63" t="n">
        <v>332</v>
      </c>
      <c r="AO29" s="63" t="n">
        <v>220</v>
      </c>
      <c r="AP29" s="63" t="n">
        <v>110</v>
      </c>
      <c r="AQ29" s="63" t="n">
        <v>37</v>
      </c>
      <c r="AR29" s="63" t="n">
        <v>7</v>
      </c>
      <c r="AS29" s="63" t="n">
        <v>0</v>
      </c>
    </row>
    <row r="30" customFormat="false" ht="12.75" hidden="false" customHeight="false" outlineLevel="0" collapsed="false">
      <c r="A30" s="0" t="s">
        <v>55</v>
      </c>
      <c r="B30" s="63" t="n">
        <v>10675</v>
      </c>
      <c r="C30" s="63" t="n">
        <v>10866</v>
      </c>
      <c r="D30" s="63" t="n">
        <v>11392</v>
      </c>
      <c r="E30" s="63" t="n">
        <v>11562</v>
      </c>
      <c r="F30" s="63" t="n">
        <v>11115</v>
      </c>
      <c r="G30" s="63" t="n">
        <v>9997</v>
      </c>
      <c r="H30" s="63" t="n">
        <v>9607</v>
      </c>
      <c r="I30" s="63" t="n">
        <v>9068</v>
      </c>
      <c r="J30" s="63" t="n">
        <v>8980</v>
      </c>
      <c r="K30" s="63" t="n">
        <v>8668</v>
      </c>
      <c r="L30" s="63" t="n">
        <v>7427</v>
      </c>
      <c r="M30" s="63" t="n">
        <v>6227</v>
      </c>
      <c r="N30" s="63" t="n">
        <v>5272</v>
      </c>
      <c r="O30" s="63" t="n">
        <v>4142</v>
      </c>
      <c r="P30" s="63" t="n">
        <v>2951</v>
      </c>
      <c r="Q30" s="63" t="n">
        <v>1962</v>
      </c>
      <c r="R30" s="63" t="n">
        <v>1230</v>
      </c>
      <c r="S30" s="63" t="n">
        <v>718</v>
      </c>
      <c r="T30" s="63" t="n">
        <v>260</v>
      </c>
      <c r="U30" s="63" t="n">
        <v>87</v>
      </c>
      <c r="V30" s="63" t="n">
        <v>12</v>
      </c>
      <c r="W30" s="63" t="n">
        <v>60</v>
      </c>
      <c r="X30" s="63" t="n">
        <v>10472</v>
      </c>
      <c r="Y30" s="63" t="n">
        <v>10627</v>
      </c>
      <c r="Z30" s="63" t="n">
        <v>11008</v>
      </c>
      <c r="AA30" s="63" t="n">
        <v>11318</v>
      </c>
      <c r="AB30" s="63" t="n">
        <v>11335</v>
      </c>
      <c r="AC30" s="63" t="n">
        <v>10539</v>
      </c>
      <c r="AD30" s="63" t="n">
        <v>10575</v>
      </c>
      <c r="AE30" s="63" t="n">
        <v>10318</v>
      </c>
      <c r="AF30" s="63" t="n">
        <v>10261</v>
      </c>
      <c r="AG30" s="63" t="n">
        <v>9592</v>
      </c>
      <c r="AH30" s="63" t="n">
        <v>8811</v>
      </c>
      <c r="AI30" s="63" t="n">
        <v>7073</v>
      </c>
      <c r="AJ30" s="63" t="n">
        <v>6121</v>
      </c>
      <c r="AK30" s="63" t="n">
        <v>4620</v>
      </c>
      <c r="AL30" s="63" t="n">
        <v>3357</v>
      </c>
      <c r="AM30" s="63" t="n">
        <v>2223</v>
      </c>
      <c r="AN30" s="63" t="n">
        <v>1478</v>
      </c>
      <c r="AO30" s="63" t="n">
        <v>792</v>
      </c>
      <c r="AP30" s="63" t="n">
        <v>390</v>
      </c>
      <c r="AQ30" s="63" t="n">
        <v>154</v>
      </c>
      <c r="AR30" s="63" t="n">
        <v>14</v>
      </c>
      <c r="AS30" s="63" t="n">
        <v>61</v>
      </c>
    </row>
    <row r="31" customFormat="false" ht="12.75" hidden="false" customHeight="false" outlineLevel="0" collapsed="false">
      <c r="A31" s="0" t="s">
        <v>56</v>
      </c>
      <c r="B31" s="63" t="n">
        <v>3465</v>
      </c>
      <c r="C31" s="63" t="n">
        <v>3840</v>
      </c>
      <c r="D31" s="63" t="n">
        <v>3953</v>
      </c>
      <c r="E31" s="63" t="n">
        <v>3826</v>
      </c>
      <c r="F31" s="63" t="n">
        <v>3690</v>
      </c>
      <c r="G31" s="63" t="n">
        <v>3119</v>
      </c>
      <c r="H31" s="63" t="n">
        <v>3002</v>
      </c>
      <c r="I31" s="63" t="n">
        <v>2823</v>
      </c>
      <c r="J31" s="63" t="n">
        <v>2856</v>
      </c>
      <c r="K31" s="63" t="n">
        <v>2806</v>
      </c>
      <c r="L31" s="63" t="n">
        <v>2518</v>
      </c>
      <c r="M31" s="63" t="n">
        <v>2119</v>
      </c>
      <c r="N31" s="63" t="n">
        <v>1861</v>
      </c>
      <c r="O31" s="63" t="n">
        <v>1619</v>
      </c>
      <c r="P31" s="63" t="n">
        <v>1348</v>
      </c>
      <c r="Q31" s="63" t="n">
        <v>1051</v>
      </c>
      <c r="R31" s="63" t="n">
        <v>767</v>
      </c>
      <c r="S31" s="63" t="n">
        <v>483</v>
      </c>
      <c r="T31" s="63" t="n">
        <v>197</v>
      </c>
      <c r="U31" s="63" t="n">
        <v>68</v>
      </c>
      <c r="V31" s="63" t="n">
        <v>6</v>
      </c>
      <c r="W31" s="63" t="n">
        <v>30</v>
      </c>
      <c r="X31" s="63" t="n">
        <v>3333</v>
      </c>
      <c r="Y31" s="63" t="n">
        <v>3799</v>
      </c>
      <c r="Z31" s="63" t="n">
        <v>3831</v>
      </c>
      <c r="AA31" s="63" t="n">
        <v>3677</v>
      </c>
      <c r="AB31" s="63" t="n">
        <v>3764</v>
      </c>
      <c r="AC31" s="63" t="n">
        <v>3626</v>
      </c>
      <c r="AD31" s="63" t="n">
        <v>3513</v>
      </c>
      <c r="AE31" s="63" t="n">
        <v>3195</v>
      </c>
      <c r="AF31" s="63" t="n">
        <v>3264</v>
      </c>
      <c r="AG31" s="63" t="n">
        <v>2947</v>
      </c>
      <c r="AH31" s="63" t="n">
        <v>2872</v>
      </c>
      <c r="AI31" s="63" t="n">
        <v>2380</v>
      </c>
      <c r="AJ31" s="63" t="n">
        <v>2288</v>
      </c>
      <c r="AK31" s="63" t="n">
        <v>1875</v>
      </c>
      <c r="AL31" s="63" t="n">
        <v>1458</v>
      </c>
      <c r="AM31" s="63" t="n">
        <v>1063</v>
      </c>
      <c r="AN31" s="63" t="n">
        <v>881</v>
      </c>
      <c r="AO31" s="63" t="n">
        <v>514</v>
      </c>
      <c r="AP31" s="63" t="n">
        <v>263</v>
      </c>
      <c r="AQ31" s="63" t="n">
        <v>83</v>
      </c>
      <c r="AR31" s="63" t="n">
        <v>22</v>
      </c>
      <c r="AS31" s="63" t="n">
        <v>31</v>
      </c>
    </row>
    <row r="32" customFormat="false" ht="12.75" hidden="false" customHeight="false" outlineLevel="0" collapsed="false">
      <c r="A32" s="0" t="s">
        <v>57</v>
      </c>
      <c r="B32" s="63" t="n">
        <v>2056</v>
      </c>
      <c r="C32" s="63" t="n">
        <v>2042</v>
      </c>
      <c r="D32" s="63" t="n">
        <v>2058</v>
      </c>
      <c r="E32" s="63" t="n">
        <v>2108</v>
      </c>
      <c r="F32" s="63" t="n">
        <v>1766</v>
      </c>
      <c r="G32" s="63" t="n">
        <v>1482</v>
      </c>
      <c r="H32" s="63" t="n">
        <v>1233</v>
      </c>
      <c r="I32" s="63" t="n">
        <v>1144</v>
      </c>
      <c r="J32" s="63" t="n">
        <v>995</v>
      </c>
      <c r="K32" s="63" t="n">
        <v>927</v>
      </c>
      <c r="L32" s="63" t="n">
        <v>829</v>
      </c>
      <c r="M32" s="63" t="n">
        <v>592</v>
      </c>
      <c r="N32" s="63" t="n">
        <v>551</v>
      </c>
      <c r="O32" s="63" t="n">
        <v>436</v>
      </c>
      <c r="P32" s="63" t="n">
        <v>372</v>
      </c>
      <c r="Q32" s="63" t="n">
        <v>252</v>
      </c>
      <c r="R32" s="63" t="n">
        <v>186</v>
      </c>
      <c r="S32" s="63" t="n">
        <v>125</v>
      </c>
      <c r="T32" s="63" t="n">
        <v>56</v>
      </c>
      <c r="U32" s="63" t="n">
        <v>27</v>
      </c>
      <c r="V32" s="63" t="n">
        <v>1</v>
      </c>
      <c r="W32" s="63" t="n">
        <v>7</v>
      </c>
      <c r="X32" s="63" t="n">
        <v>2040</v>
      </c>
      <c r="Y32" s="63" t="n">
        <v>2000</v>
      </c>
      <c r="Z32" s="63" t="n">
        <v>1996</v>
      </c>
      <c r="AA32" s="63" t="n">
        <v>2167</v>
      </c>
      <c r="AB32" s="63" t="n">
        <v>2056</v>
      </c>
      <c r="AC32" s="63" t="n">
        <v>1890</v>
      </c>
      <c r="AD32" s="63" t="n">
        <v>1687</v>
      </c>
      <c r="AE32" s="63" t="n">
        <v>1441</v>
      </c>
      <c r="AF32" s="63" t="n">
        <v>1253</v>
      </c>
      <c r="AG32" s="63" t="n">
        <v>1136</v>
      </c>
      <c r="AH32" s="63" t="n">
        <v>959</v>
      </c>
      <c r="AI32" s="63" t="n">
        <v>777</v>
      </c>
      <c r="AJ32" s="63" t="n">
        <v>675</v>
      </c>
      <c r="AK32" s="63" t="n">
        <v>533</v>
      </c>
      <c r="AL32" s="63" t="n">
        <v>401</v>
      </c>
      <c r="AM32" s="63" t="n">
        <v>292</v>
      </c>
      <c r="AN32" s="63" t="n">
        <v>233</v>
      </c>
      <c r="AO32" s="63" t="n">
        <v>141</v>
      </c>
      <c r="AP32" s="63" t="n">
        <v>88</v>
      </c>
      <c r="AQ32" s="63" t="n">
        <v>35</v>
      </c>
      <c r="AR32" s="63" t="n">
        <v>2</v>
      </c>
      <c r="AS32" s="63" t="n">
        <v>7</v>
      </c>
    </row>
    <row r="33" customFormat="false" ht="12.75" hidden="false" customHeight="false" outlineLevel="0" collapsed="false">
      <c r="A33" s="0" t="s">
        <v>58</v>
      </c>
      <c r="B33" s="63" t="n">
        <v>6592</v>
      </c>
      <c r="C33" s="63" t="n">
        <v>6481</v>
      </c>
      <c r="D33" s="63" t="n">
        <v>6206</v>
      </c>
      <c r="E33" s="63" t="n">
        <v>5991</v>
      </c>
      <c r="F33" s="63" t="n">
        <v>4944</v>
      </c>
      <c r="G33" s="63" t="n">
        <v>4551</v>
      </c>
      <c r="H33" s="63" t="n">
        <v>3932</v>
      </c>
      <c r="I33" s="63" t="n">
        <v>3385</v>
      </c>
      <c r="J33" s="63" t="n">
        <v>3167</v>
      </c>
      <c r="K33" s="63" t="n">
        <v>2770</v>
      </c>
      <c r="L33" s="63" t="n">
        <v>2284</v>
      </c>
      <c r="M33" s="63" t="n">
        <v>1966</v>
      </c>
      <c r="N33" s="63" t="n">
        <v>1580</v>
      </c>
      <c r="O33" s="63" t="n">
        <v>1400</v>
      </c>
      <c r="P33" s="63" t="n">
        <v>971</v>
      </c>
      <c r="Q33" s="63" t="n">
        <v>729</v>
      </c>
      <c r="R33" s="63" t="n">
        <v>545</v>
      </c>
      <c r="S33" s="63" t="n">
        <v>323</v>
      </c>
      <c r="T33" s="63" t="n">
        <v>149</v>
      </c>
      <c r="U33" s="63" t="n">
        <v>61</v>
      </c>
      <c r="V33" s="63" t="n">
        <v>5</v>
      </c>
      <c r="W33" s="63" t="n">
        <v>55</v>
      </c>
      <c r="X33" s="63" t="n">
        <v>6374</v>
      </c>
      <c r="Y33" s="63" t="n">
        <v>6221</v>
      </c>
      <c r="Z33" s="63" t="n">
        <v>6021</v>
      </c>
      <c r="AA33" s="63" t="n">
        <v>5955</v>
      </c>
      <c r="AB33" s="63" t="n">
        <v>5702</v>
      </c>
      <c r="AC33" s="63" t="n">
        <v>5431</v>
      </c>
      <c r="AD33" s="63" t="n">
        <v>4603</v>
      </c>
      <c r="AE33" s="63" t="n">
        <v>3838</v>
      </c>
      <c r="AF33" s="63" t="n">
        <v>3509</v>
      </c>
      <c r="AG33" s="63" t="n">
        <v>3007</v>
      </c>
      <c r="AH33" s="63" t="n">
        <v>2719</v>
      </c>
      <c r="AI33" s="63" t="n">
        <v>2081</v>
      </c>
      <c r="AJ33" s="63" t="n">
        <v>1789</v>
      </c>
      <c r="AK33" s="63" t="n">
        <v>1365</v>
      </c>
      <c r="AL33" s="63" t="n">
        <v>988</v>
      </c>
      <c r="AM33" s="63" t="n">
        <v>803</v>
      </c>
      <c r="AN33" s="63" t="n">
        <v>575</v>
      </c>
      <c r="AO33" s="63" t="n">
        <v>424</v>
      </c>
      <c r="AP33" s="63" t="n">
        <v>170</v>
      </c>
      <c r="AQ33" s="63" t="n">
        <v>69</v>
      </c>
      <c r="AR33" s="63" t="n">
        <v>6</v>
      </c>
      <c r="AS33" s="63" t="n">
        <v>56</v>
      </c>
    </row>
    <row r="34" customFormat="false" ht="12.75" hidden="false" customHeight="false" outlineLevel="0" collapsed="false">
      <c r="A34" s="0" t="s">
        <v>59</v>
      </c>
      <c r="B34" s="63" t="n">
        <v>6356</v>
      </c>
      <c r="C34" s="63" t="n">
        <v>6239</v>
      </c>
      <c r="D34" s="63" t="n">
        <v>6116</v>
      </c>
      <c r="E34" s="63" t="n">
        <v>6118</v>
      </c>
      <c r="F34" s="63" t="n">
        <v>5963</v>
      </c>
      <c r="G34" s="63" t="n">
        <v>5271</v>
      </c>
      <c r="H34" s="63" t="n">
        <v>4677</v>
      </c>
      <c r="I34" s="63" t="n">
        <v>4461</v>
      </c>
      <c r="J34" s="63" t="n">
        <v>4118</v>
      </c>
      <c r="K34" s="63" t="n">
        <v>3500</v>
      </c>
      <c r="L34" s="63" t="n">
        <v>2857</v>
      </c>
      <c r="M34" s="63" t="n">
        <v>2259</v>
      </c>
      <c r="N34" s="63" t="n">
        <v>1895</v>
      </c>
      <c r="O34" s="63" t="n">
        <v>1481</v>
      </c>
      <c r="P34" s="63" t="n">
        <v>1058</v>
      </c>
      <c r="Q34" s="63" t="n">
        <v>733</v>
      </c>
      <c r="R34" s="63" t="n">
        <v>421</v>
      </c>
      <c r="S34" s="63" t="n">
        <v>265</v>
      </c>
      <c r="T34" s="63" t="n">
        <v>101</v>
      </c>
      <c r="U34" s="63" t="n">
        <v>30</v>
      </c>
      <c r="V34" s="63" t="n">
        <v>3</v>
      </c>
      <c r="W34" s="63" t="n">
        <v>60</v>
      </c>
      <c r="X34" s="63" t="n">
        <v>6246</v>
      </c>
      <c r="Y34" s="63" t="n">
        <v>6017</v>
      </c>
      <c r="Z34" s="63" t="n">
        <v>5998</v>
      </c>
      <c r="AA34" s="63" t="n">
        <v>6014</v>
      </c>
      <c r="AB34" s="63" t="n">
        <v>6128</v>
      </c>
      <c r="AC34" s="63" t="n">
        <v>5623</v>
      </c>
      <c r="AD34" s="63" t="n">
        <v>5016</v>
      </c>
      <c r="AE34" s="63" t="n">
        <v>4760</v>
      </c>
      <c r="AF34" s="63" t="n">
        <v>4407</v>
      </c>
      <c r="AG34" s="63" t="n">
        <v>3810</v>
      </c>
      <c r="AH34" s="63" t="n">
        <v>3196</v>
      </c>
      <c r="AI34" s="63" t="n">
        <v>2546</v>
      </c>
      <c r="AJ34" s="63" t="n">
        <v>2226</v>
      </c>
      <c r="AK34" s="63" t="n">
        <v>1615</v>
      </c>
      <c r="AL34" s="63" t="n">
        <v>1242</v>
      </c>
      <c r="AM34" s="63" t="n">
        <v>824</v>
      </c>
      <c r="AN34" s="63" t="n">
        <v>595</v>
      </c>
      <c r="AO34" s="63" t="n">
        <v>357</v>
      </c>
      <c r="AP34" s="63" t="n">
        <v>155</v>
      </c>
      <c r="AQ34" s="63" t="n">
        <v>43</v>
      </c>
      <c r="AR34" s="63" t="n">
        <v>11</v>
      </c>
      <c r="AS34" s="63" t="n">
        <v>60</v>
      </c>
    </row>
    <row r="35" customFormat="false" ht="12.75" hidden="false" customHeight="false" outlineLevel="0" collapsed="false">
      <c r="A35" s="0" t="s">
        <v>60</v>
      </c>
      <c r="B35" s="63" t="n">
        <v>4424</v>
      </c>
      <c r="C35" s="63" t="n">
        <v>4636</v>
      </c>
      <c r="D35" s="63" t="n">
        <v>4626</v>
      </c>
      <c r="E35" s="63" t="n">
        <v>4306</v>
      </c>
      <c r="F35" s="63" t="n">
        <v>3833</v>
      </c>
      <c r="G35" s="63" t="n">
        <v>3518</v>
      </c>
      <c r="H35" s="63" t="n">
        <v>3079</v>
      </c>
      <c r="I35" s="63" t="n">
        <v>3023</v>
      </c>
      <c r="J35" s="63" t="n">
        <v>2735</v>
      </c>
      <c r="K35" s="63" t="n">
        <v>2347</v>
      </c>
      <c r="L35" s="63" t="n">
        <v>2037</v>
      </c>
      <c r="M35" s="63" t="n">
        <v>1408</v>
      </c>
      <c r="N35" s="63" t="n">
        <v>1105</v>
      </c>
      <c r="O35" s="63" t="n">
        <v>868</v>
      </c>
      <c r="P35" s="63" t="n">
        <v>578</v>
      </c>
      <c r="Q35" s="63" t="n">
        <v>403</v>
      </c>
      <c r="R35" s="63" t="n">
        <v>258</v>
      </c>
      <c r="S35" s="63" t="n">
        <v>138</v>
      </c>
      <c r="T35" s="63" t="n">
        <v>59</v>
      </c>
      <c r="U35" s="63" t="n">
        <v>22</v>
      </c>
      <c r="V35" s="63" t="n">
        <v>1</v>
      </c>
      <c r="W35" s="63" t="n">
        <v>15</v>
      </c>
      <c r="X35" s="63" t="n">
        <v>4263</v>
      </c>
      <c r="Y35" s="63" t="n">
        <v>4419</v>
      </c>
      <c r="Z35" s="63" t="n">
        <v>4420</v>
      </c>
      <c r="AA35" s="63" t="n">
        <v>4230</v>
      </c>
      <c r="AB35" s="63" t="n">
        <v>4227</v>
      </c>
      <c r="AC35" s="63" t="n">
        <v>4029</v>
      </c>
      <c r="AD35" s="63" t="n">
        <v>3729</v>
      </c>
      <c r="AE35" s="63" t="n">
        <v>3366</v>
      </c>
      <c r="AF35" s="63" t="n">
        <v>3089</v>
      </c>
      <c r="AG35" s="63" t="n">
        <v>2594</v>
      </c>
      <c r="AH35" s="63" t="n">
        <v>2176</v>
      </c>
      <c r="AI35" s="63" t="n">
        <v>1563</v>
      </c>
      <c r="AJ35" s="63" t="n">
        <v>1270</v>
      </c>
      <c r="AK35" s="63" t="n">
        <v>943</v>
      </c>
      <c r="AL35" s="63" t="n">
        <v>642</v>
      </c>
      <c r="AM35" s="63" t="n">
        <v>468</v>
      </c>
      <c r="AN35" s="63" t="n">
        <v>331</v>
      </c>
      <c r="AO35" s="63" t="n">
        <v>232</v>
      </c>
      <c r="AP35" s="63" t="n">
        <v>95</v>
      </c>
      <c r="AQ35" s="63" t="n">
        <v>30</v>
      </c>
      <c r="AR35" s="63" t="n">
        <v>6</v>
      </c>
      <c r="AS35" s="63" t="n">
        <v>17</v>
      </c>
    </row>
    <row r="36" customFormat="false" ht="12.75" hidden="false" customHeight="false" outlineLevel="0" collapsed="false">
      <c r="A36" s="0" t="s">
        <v>61</v>
      </c>
      <c r="B36" s="63" t="n">
        <v>6465</v>
      </c>
      <c r="C36" s="63" t="n">
        <v>6620</v>
      </c>
      <c r="D36" s="63" t="n">
        <v>6770</v>
      </c>
      <c r="E36" s="63" t="n">
        <v>6547</v>
      </c>
      <c r="F36" s="63" t="n">
        <v>5423</v>
      </c>
      <c r="G36" s="63" t="n">
        <v>4795</v>
      </c>
      <c r="H36" s="63" t="n">
        <v>4066</v>
      </c>
      <c r="I36" s="63" t="n">
        <v>3682</v>
      </c>
      <c r="J36" s="63" t="n">
        <v>3434</v>
      </c>
      <c r="K36" s="63" t="n">
        <v>3031</v>
      </c>
      <c r="L36" s="63" t="n">
        <v>2453</v>
      </c>
      <c r="M36" s="63" t="n">
        <v>1903</v>
      </c>
      <c r="N36" s="63" t="n">
        <v>1731</v>
      </c>
      <c r="O36" s="63" t="n">
        <v>1264</v>
      </c>
      <c r="P36" s="63" t="n">
        <v>887</v>
      </c>
      <c r="Q36" s="63" t="n">
        <v>632</v>
      </c>
      <c r="R36" s="63" t="n">
        <v>468</v>
      </c>
      <c r="S36" s="63" t="n">
        <v>298</v>
      </c>
      <c r="T36" s="63" t="n">
        <v>100</v>
      </c>
      <c r="U36" s="63" t="n">
        <v>35</v>
      </c>
      <c r="V36" s="63" t="n">
        <v>8</v>
      </c>
      <c r="W36" s="63" t="n">
        <v>40</v>
      </c>
      <c r="X36" s="63" t="n">
        <v>6421</v>
      </c>
      <c r="Y36" s="63" t="n">
        <v>6342</v>
      </c>
      <c r="Z36" s="63" t="n">
        <v>6534</v>
      </c>
      <c r="AA36" s="63" t="n">
        <v>6693</v>
      </c>
      <c r="AB36" s="63" t="n">
        <v>6342</v>
      </c>
      <c r="AC36" s="63" t="n">
        <v>6066</v>
      </c>
      <c r="AD36" s="63" t="n">
        <v>5238</v>
      </c>
      <c r="AE36" s="63" t="n">
        <v>4563</v>
      </c>
      <c r="AF36" s="63" t="n">
        <v>4145</v>
      </c>
      <c r="AG36" s="63" t="n">
        <v>3482</v>
      </c>
      <c r="AH36" s="63" t="n">
        <v>3115</v>
      </c>
      <c r="AI36" s="63" t="n">
        <v>2468</v>
      </c>
      <c r="AJ36" s="63" t="n">
        <v>1997</v>
      </c>
      <c r="AK36" s="63" t="n">
        <v>1368</v>
      </c>
      <c r="AL36" s="63" t="n">
        <v>1052</v>
      </c>
      <c r="AM36" s="63" t="n">
        <v>793</v>
      </c>
      <c r="AN36" s="63" t="n">
        <v>577</v>
      </c>
      <c r="AO36" s="63" t="n">
        <v>394</v>
      </c>
      <c r="AP36" s="63" t="n">
        <v>180</v>
      </c>
      <c r="AQ36" s="63" t="n">
        <v>59</v>
      </c>
      <c r="AR36" s="63" t="n">
        <v>11</v>
      </c>
      <c r="AS36" s="63" t="n">
        <v>44</v>
      </c>
    </row>
    <row r="37" customFormat="false" ht="12.75" hidden="false" customHeight="false" outlineLevel="0" collapsed="false">
      <c r="A37" s="0" t="s">
        <v>62</v>
      </c>
      <c r="B37" s="63" t="n">
        <v>290</v>
      </c>
      <c r="C37" s="63" t="n">
        <v>262</v>
      </c>
      <c r="D37" s="63" t="n">
        <v>294</v>
      </c>
      <c r="E37" s="63" t="n">
        <v>290</v>
      </c>
      <c r="F37" s="63" t="n">
        <v>226</v>
      </c>
      <c r="G37" s="63" t="n">
        <v>214</v>
      </c>
      <c r="H37" s="63" t="n">
        <v>149</v>
      </c>
      <c r="I37" s="63" t="n">
        <v>148</v>
      </c>
      <c r="J37" s="63" t="n">
        <v>142</v>
      </c>
      <c r="K37" s="63" t="n">
        <v>124</v>
      </c>
      <c r="L37" s="63" t="n">
        <v>132</v>
      </c>
      <c r="M37" s="63" t="n">
        <v>110</v>
      </c>
      <c r="N37" s="63" t="n">
        <v>84</v>
      </c>
      <c r="O37" s="63" t="n">
        <v>65</v>
      </c>
      <c r="P37" s="63" t="n">
        <v>55</v>
      </c>
      <c r="Q37" s="63" t="n">
        <v>36</v>
      </c>
      <c r="R37" s="63" t="n">
        <v>35</v>
      </c>
      <c r="S37" s="63" t="n">
        <v>20</v>
      </c>
      <c r="T37" s="63" t="n">
        <v>11</v>
      </c>
      <c r="U37" s="63" t="n">
        <v>6</v>
      </c>
      <c r="V37" s="63" t="n">
        <v>0</v>
      </c>
      <c r="W37" s="63" t="n">
        <v>0</v>
      </c>
      <c r="X37" s="63" t="n">
        <v>286</v>
      </c>
      <c r="Y37" s="63" t="n">
        <v>289</v>
      </c>
      <c r="Z37" s="63" t="n">
        <v>269</v>
      </c>
      <c r="AA37" s="63" t="n">
        <v>279</v>
      </c>
      <c r="AB37" s="63" t="n">
        <v>255</v>
      </c>
      <c r="AC37" s="63" t="n">
        <v>247</v>
      </c>
      <c r="AD37" s="63" t="n">
        <v>208</v>
      </c>
      <c r="AE37" s="63" t="n">
        <v>183</v>
      </c>
      <c r="AF37" s="63" t="n">
        <v>175</v>
      </c>
      <c r="AG37" s="63" t="n">
        <v>172</v>
      </c>
      <c r="AH37" s="63" t="n">
        <v>132</v>
      </c>
      <c r="AI37" s="63" t="n">
        <v>121</v>
      </c>
      <c r="AJ37" s="63" t="n">
        <v>91</v>
      </c>
      <c r="AK37" s="63" t="n">
        <v>72</v>
      </c>
      <c r="AL37" s="63" t="n">
        <v>80</v>
      </c>
      <c r="AM37" s="63" t="n">
        <v>67</v>
      </c>
      <c r="AN37" s="63" t="n">
        <v>57</v>
      </c>
      <c r="AO37" s="63" t="n">
        <v>35</v>
      </c>
      <c r="AP37" s="63" t="n">
        <v>9</v>
      </c>
      <c r="AQ37" s="63" t="n">
        <v>2</v>
      </c>
      <c r="AR37" s="63" t="n">
        <v>1</v>
      </c>
      <c r="AS37" s="63" t="n">
        <v>0</v>
      </c>
    </row>
    <row r="38" customFormat="false" ht="12.75" hidden="false" customHeight="false" outlineLevel="0" collapsed="false">
      <c r="A38" s="0" t="s">
        <v>63</v>
      </c>
      <c r="B38" s="63" t="n">
        <v>3711</v>
      </c>
      <c r="C38" s="63" t="n">
        <v>3993</v>
      </c>
      <c r="D38" s="63" t="n">
        <v>3997</v>
      </c>
      <c r="E38" s="63" t="n">
        <v>3787</v>
      </c>
      <c r="F38" s="63" t="n">
        <v>3349</v>
      </c>
      <c r="G38" s="63" t="n">
        <v>2953</v>
      </c>
      <c r="H38" s="63" t="n">
        <v>2594</v>
      </c>
      <c r="I38" s="63" t="n">
        <v>2692</v>
      </c>
      <c r="J38" s="63" t="n">
        <v>2364</v>
      </c>
      <c r="K38" s="63" t="n">
        <v>2202</v>
      </c>
      <c r="L38" s="63" t="n">
        <v>1892</v>
      </c>
      <c r="M38" s="63" t="n">
        <v>1491</v>
      </c>
      <c r="N38" s="63" t="n">
        <v>1275</v>
      </c>
      <c r="O38" s="63" t="n">
        <v>1007</v>
      </c>
      <c r="P38" s="63" t="n">
        <v>710</v>
      </c>
      <c r="Q38" s="63" t="n">
        <v>503</v>
      </c>
      <c r="R38" s="63" t="n">
        <v>320</v>
      </c>
      <c r="S38" s="63" t="n">
        <v>198</v>
      </c>
      <c r="T38" s="63" t="n">
        <v>85</v>
      </c>
      <c r="U38" s="63" t="n">
        <v>33</v>
      </c>
      <c r="V38" s="63" t="n">
        <v>1</v>
      </c>
      <c r="W38" s="63" t="n">
        <v>5</v>
      </c>
      <c r="X38" s="63" t="n">
        <v>3728</v>
      </c>
      <c r="Y38" s="63" t="n">
        <v>4054</v>
      </c>
      <c r="Z38" s="63" t="n">
        <v>3968</v>
      </c>
      <c r="AA38" s="63" t="n">
        <v>3838</v>
      </c>
      <c r="AB38" s="63" t="n">
        <v>3600</v>
      </c>
      <c r="AC38" s="63" t="n">
        <v>3600</v>
      </c>
      <c r="AD38" s="63" t="n">
        <v>3335</v>
      </c>
      <c r="AE38" s="63" t="n">
        <v>3120</v>
      </c>
      <c r="AF38" s="63" t="n">
        <v>2872</v>
      </c>
      <c r="AG38" s="63" t="n">
        <v>2494</v>
      </c>
      <c r="AH38" s="63" t="n">
        <v>2186</v>
      </c>
      <c r="AI38" s="63" t="n">
        <v>1774</v>
      </c>
      <c r="AJ38" s="63" t="n">
        <v>1444</v>
      </c>
      <c r="AK38" s="63" t="n">
        <v>1110</v>
      </c>
      <c r="AL38" s="63" t="n">
        <v>791</v>
      </c>
      <c r="AM38" s="63" t="n">
        <v>532</v>
      </c>
      <c r="AN38" s="63" t="n">
        <v>362</v>
      </c>
      <c r="AO38" s="63" t="n">
        <v>217</v>
      </c>
      <c r="AP38" s="63" t="n">
        <v>95</v>
      </c>
      <c r="AQ38" s="63" t="n">
        <v>44</v>
      </c>
      <c r="AR38" s="63" t="n">
        <v>7</v>
      </c>
      <c r="AS38" s="63" t="n">
        <v>7</v>
      </c>
    </row>
    <row r="39" customFormat="false" ht="12.75" hidden="false" customHeight="false" outlineLevel="0" collapsed="false">
      <c r="A39" s="0" t="s">
        <v>64</v>
      </c>
      <c r="B39" s="63" t="n">
        <v>267</v>
      </c>
      <c r="C39" s="63" t="n">
        <v>298</v>
      </c>
      <c r="D39" s="63" t="n">
        <v>220</v>
      </c>
      <c r="E39" s="63" t="n">
        <v>252</v>
      </c>
      <c r="F39" s="63" t="n">
        <v>225</v>
      </c>
      <c r="G39" s="63" t="n">
        <v>202</v>
      </c>
      <c r="H39" s="63" t="n">
        <v>219</v>
      </c>
      <c r="I39" s="63" t="n">
        <v>215</v>
      </c>
      <c r="J39" s="63" t="n">
        <v>201</v>
      </c>
      <c r="K39" s="63" t="n">
        <v>176</v>
      </c>
      <c r="L39" s="63" t="n">
        <v>138</v>
      </c>
      <c r="M39" s="63" t="n">
        <v>161</v>
      </c>
      <c r="N39" s="63" t="n">
        <v>147</v>
      </c>
      <c r="O39" s="63" t="n">
        <v>149</v>
      </c>
      <c r="P39" s="63" t="n">
        <v>108</v>
      </c>
      <c r="Q39" s="63" t="n">
        <v>82</v>
      </c>
      <c r="R39" s="63" t="n">
        <v>77</v>
      </c>
      <c r="S39" s="63" t="n">
        <v>53</v>
      </c>
      <c r="T39" s="63" t="n">
        <v>20</v>
      </c>
      <c r="U39" s="63" t="n">
        <v>9</v>
      </c>
      <c r="V39" s="63" t="n">
        <v>0</v>
      </c>
      <c r="W39" s="63" t="n">
        <v>0</v>
      </c>
      <c r="X39" s="63" t="n">
        <v>240</v>
      </c>
      <c r="Y39" s="63" t="n">
        <v>238</v>
      </c>
      <c r="Z39" s="63" t="n">
        <v>246</v>
      </c>
      <c r="AA39" s="63" t="n">
        <v>253</v>
      </c>
      <c r="AB39" s="63" t="n">
        <v>276</v>
      </c>
      <c r="AC39" s="63" t="n">
        <v>243</v>
      </c>
      <c r="AD39" s="63" t="n">
        <v>265</v>
      </c>
      <c r="AE39" s="63" t="n">
        <v>233</v>
      </c>
      <c r="AF39" s="63" t="n">
        <v>221</v>
      </c>
      <c r="AG39" s="63" t="n">
        <v>183</v>
      </c>
      <c r="AH39" s="63" t="n">
        <v>195</v>
      </c>
      <c r="AI39" s="63" t="n">
        <v>206</v>
      </c>
      <c r="AJ39" s="63" t="n">
        <v>177</v>
      </c>
      <c r="AK39" s="63" t="n">
        <v>143</v>
      </c>
      <c r="AL39" s="63" t="n">
        <v>125</v>
      </c>
      <c r="AM39" s="63" t="n">
        <v>105</v>
      </c>
      <c r="AN39" s="63" t="n">
        <v>78</v>
      </c>
      <c r="AO39" s="63" t="n">
        <v>42</v>
      </c>
      <c r="AP39" s="63" t="n">
        <v>18</v>
      </c>
      <c r="AQ39" s="63" t="n">
        <v>5</v>
      </c>
      <c r="AR39" s="63" t="n">
        <v>3</v>
      </c>
      <c r="AS39" s="63" t="n">
        <v>0</v>
      </c>
    </row>
    <row r="40" customFormat="false" ht="12.75" hidden="false" customHeight="false" outlineLevel="0" collapsed="false">
      <c r="A40" s="0" t="s">
        <v>120</v>
      </c>
      <c r="B40" s="63" t="n">
        <v>10045</v>
      </c>
      <c r="C40" s="63" t="n">
        <v>9828</v>
      </c>
      <c r="D40" s="63" t="n">
        <v>10129</v>
      </c>
      <c r="E40" s="63" t="n">
        <v>9729</v>
      </c>
      <c r="F40" s="63" t="n">
        <v>9091</v>
      </c>
      <c r="G40" s="63" t="n">
        <v>8446</v>
      </c>
      <c r="H40" s="63" t="n">
        <v>7538</v>
      </c>
      <c r="I40" s="63" t="n">
        <v>7180</v>
      </c>
      <c r="J40" s="63" t="n">
        <v>6409</v>
      </c>
      <c r="K40" s="63" t="n">
        <v>5453</v>
      </c>
      <c r="L40" s="63" t="n">
        <v>4351</v>
      </c>
      <c r="M40" s="63" t="n">
        <v>3306</v>
      </c>
      <c r="N40" s="63" t="n">
        <v>2739</v>
      </c>
      <c r="O40" s="63" t="n">
        <v>2167</v>
      </c>
      <c r="P40" s="63" t="n">
        <v>1371</v>
      </c>
      <c r="Q40" s="63" t="n">
        <v>1014</v>
      </c>
      <c r="R40" s="63" t="n">
        <v>629</v>
      </c>
      <c r="S40" s="63" t="n">
        <v>407</v>
      </c>
      <c r="T40" s="63" t="n">
        <v>153</v>
      </c>
      <c r="U40" s="63" t="n">
        <v>52</v>
      </c>
      <c r="V40" s="63" t="n">
        <v>4</v>
      </c>
      <c r="W40" s="63" t="n">
        <v>32</v>
      </c>
      <c r="X40" s="63" t="n">
        <v>10005</v>
      </c>
      <c r="Y40" s="63" t="n">
        <v>9669</v>
      </c>
      <c r="Z40" s="63" t="n">
        <v>9835</v>
      </c>
      <c r="AA40" s="63" t="n">
        <v>9678</v>
      </c>
      <c r="AB40" s="63" t="n">
        <v>9051</v>
      </c>
      <c r="AC40" s="63" t="n">
        <v>8536</v>
      </c>
      <c r="AD40" s="63" t="n">
        <v>8364</v>
      </c>
      <c r="AE40" s="63" t="n">
        <v>7546</v>
      </c>
      <c r="AF40" s="63" t="n">
        <v>6985</v>
      </c>
      <c r="AG40" s="63" t="n">
        <v>5606</v>
      </c>
      <c r="AH40" s="63" t="n">
        <v>4838</v>
      </c>
      <c r="AI40" s="63" t="n">
        <v>3605</v>
      </c>
      <c r="AJ40" s="63" t="n">
        <v>3135</v>
      </c>
      <c r="AK40" s="63" t="n">
        <v>2327</v>
      </c>
      <c r="AL40" s="63" t="n">
        <v>1610</v>
      </c>
      <c r="AM40" s="63" t="n">
        <v>1114</v>
      </c>
      <c r="AN40" s="63" t="n">
        <v>771</v>
      </c>
      <c r="AO40" s="63" t="n">
        <v>462</v>
      </c>
      <c r="AP40" s="63" t="n">
        <v>214</v>
      </c>
      <c r="AQ40" s="63" t="n">
        <v>83</v>
      </c>
      <c r="AR40" s="63" t="n">
        <v>12</v>
      </c>
      <c r="AS40" s="63" t="n">
        <v>37</v>
      </c>
    </row>
    <row r="41" customFormat="false" ht="12.75" hidden="false" customHeight="false" outlineLevel="0" collapsed="false">
      <c r="A41" s="0" t="s">
        <v>66</v>
      </c>
      <c r="B41" s="63" t="n">
        <v>477</v>
      </c>
      <c r="C41" s="63" t="n">
        <v>478</v>
      </c>
      <c r="D41" s="63" t="n">
        <v>513</v>
      </c>
      <c r="E41" s="63" t="n">
        <v>492</v>
      </c>
      <c r="F41" s="63" t="n">
        <v>389</v>
      </c>
      <c r="G41" s="63" t="n">
        <v>376</v>
      </c>
      <c r="H41" s="63" t="n">
        <v>356</v>
      </c>
      <c r="I41" s="63" t="n">
        <v>354</v>
      </c>
      <c r="J41" s="63" t="n">
        <v>322</v>
      </c>
      <c r="K41" s="63" t="n">
        <v>285</v>
      </c>
      <c r="L41" s="63" t="n">
        <v>278</v>
      </c>
      <c r="M41" s="63" t="n">
        <v>257</v>
      </c>
      <c r="N41" s="63" t="n">
        <v>215</v>
      </c>
      <c r="O41" s="63" t="n">
        <v>191</v>
      </c>
      <c r="P41" s="63" t="n">
        <v>190</v>
      </c>
      <c r="Q41" s="63" t="n">
        <v>117</v>
      </c>
      <c r="R41" s="63" t="n">
        <v>89</v>
      </c>
      <c r="S41" s="63" t="n">
        <v>66</v>
      </c>
      <c r="T41" s="63" t="n">
        <v>30</v>
      </c>
      <c r="U41" s="63" t="n">
        <v>17</v>
      </c>
      <c r="V41" s="63" t="n">
        <v>1</v>
      </c>
      <c r="W41" s="63" t="n">
        <v>1</v>
      </c>
      <c r="X41" s="63" t="n">
        <v>431</v>
      </c>
      <c r="Y41" s="63" t="n">
        <v>473</v>
      </c>
      <c r="Z41" s="63" t="n">
        <v>464</v>
      </c>
      <c r="AA41" s="63" t="n">
        <v>463</v>
      </c>
      <c r="AB41" s="63" t="n">
        <v>432</v>
      </c>
      <c r="AC41" s="63" t="n">
        <v>422</v>
      </c>
      <c r="AD41" s="63" t="n">
        <v>410</v>
      </c>
      <c r="AE41" s="63" t="n">
        <v>407</v>
      </c>
      <c r="AF41" s="63" t="n">
        <v>390</v>
      </c>
      <c r="AG41" s="63" t="n">
        <v>304</v>
      </c>
      <c r="AH41" s="63" t="n">
        <v>295</v>
      </c>
      <c r="AI41" s="63" t="n">
        <v>279</v>
      </c>
      <c r="AJ41" s="63" t="n">
        <v>271</v>
      </c>
      <c r="AK41" s="63" t="n">
        <v>220</v>
      </c>
      <c r="AL41" s="63" t="n">
        <v>182</v>
      </c>
      <c r="AM41" s="63" t="n">
        <v>110</v>
      </c>
      <c r="AN41" s="63" t="n">
        <v>125</v>
      </c>
      <c r="AO41" s="63" t="n">
        <v>77</v>
      </c>
      <c r="AP41" s="63" t="n">
        <v>37</v>
      </c>
      <c r="AQ41" s="63" t="n">
        <v>11</v>
      </c>
      <c r="AR41" s="63" t="n">
        <v>4</v>
      </c>
      <c r="AS41" s="63" t="n">
        <v>3</v>
      </c>
    </row>
    <row r="42" customFormat="false" ht="12.75" hidden="false" customHeight="false" outlineLevel="0" collapsed="false">
      <c r="A42" s="0" t="s">
        <v>67</v>
      </c>
      <c r="B42" s="63" t="n">
        <v>1394</v>
      </c>
      <c r="C42" s="63" t="n">
        <v>1537</v>
      </c>
      <c r="D42" s="63" t="n">
        <v>1501</v>
      </c>
      <c r="E42" s="63" t="n">
        <v>1397</v>
      </c>
      <c r="F42" s="63" t="n">
        <v>1392</v>
      </c>
      <c r="G42" s="63" t="n">
        <v>1336</v>
      </c>
      <c r="H42" s="63" t="n">
        <v>1180</v>
      </c>
      <c r="I42" s="63" t="n">
        <v>1103</v>
      </c>
      <c r="J42" s="63" t="n">
        <v>1041</v>
      </c>
      <c r="K42" s="63" t="n">
        <v>992</v>
      </c>
      <c r="L42" s="63" t="n">
        <v>924</v>
      </c>
      <c r="M42" s="63" t="n">
        <v>736</v>
      </c>
      <c r="N42" s="63" t="n">
        <v>725</v>
      </c>
      <c r="O42" s="63" t="n">
        <v>676</v>
      </c>
      <c r="P42" s="63" t="n">
        <v>494</v>
      </c>
      <c r="Q42" s="63" t="n">
        <v>414</v>
      </c>
      <c r="R42" s="63" t="n">
        <v>291</v>
      </c>
      <c r="S42" s="63" t="n">
        <v>146</v>
      </c>
      <c r="T42" s="63" t="n">
        <v>87</v>
      </c>
      <c r="U42" s="63" t="n">
        <v>32</v>
      </c>
      <c r="V42" s="63" t="n">
        <v>1</v>
      </c>
      <c r="W42" s="63" t="n">
        <v>1</v>
      </c>
      <c r="X42" s="63" t="n">
        <v>1370</v>
      </c>
      <c r="Y42" s="63" t="n">
        <v>1534</v>
      </c>
      <c r="Z42" s="63" t="n">
        <v>1465</v>
      </c>
      <c r="AA42" s="63" t="n">
        <v>1352</v>
      </c>
      <c r="AB42" s="63" t="n">
        <v>1435</v>
      </c>
      <c r="AC42" s="63" t="n">
        <v>1452</v>
      </c>
      <c r="AD42" s="63" t="n">
        <v>1406</v>
      </c>
      <c r="AE42" s="63" t="n">
        <v>1300</v>
      </c>
      <c r="AF42" s="63" t="n">
        <v>1208</v>
      </c>
      <c r="AG42" s="63" t="n">
        <v>1036</v>
      </c>
      <c r="AH42" s="63" t="n">
        <v>1022</v>
      </c>
      <c r="AI42" s="63" t="n">
        <v>886</v>
      </c>
      <c r="AJ42" s="63" t="n">
        <v>864</v>
      </c>
      <c r="AK42" s="63" t="n">
        <v>665</v>
      </c>
      <c r="AL42" s="63" t="n">
        <v>522</v>
      </c>
      <c r="AM42" s="63" t="n">
        <v>411</v>
      </c>
      <c r="AN42" s="63" t="n">
        <v>265</v>
      </c>
      <c r="AO42" s="63" t="n">
        <v>190</v>
      </c>
      <c r="AP42" s="63" t="n">
        <v>83</v>
      </c>
      <c r="AQ42" s="63" t="n">
        <v>38</v>
      </c>
      <c r="AR42" s="63" t="n">
        <v>1</v>
      </c>
      <c r="AS42" s="63" t="n">
        <v>0</v>
      </c>
    </row>
    <row r="43" customFormat="false" ht="12.75" hidden="false" customHeight="false" outlineLevel="0" collapsed="false">
      <c r="A43" s="0" t="s">
        <v>68</v>
      </c>
      <c r="B43" s="63" t="n">
        <v>1062</v>
      </c>
      <c r="C43" s="63" t="n">
        <v>1030</v>
      </c>
      <c r="D43" s="63" t="n">
        <v>1027</v>
      </c>
      <c r="E43" s="63" t="n">
        <v>1090</v>
      </c>
      <c r="F43" s="63" t="n">
        <v>958</v>
      </c>
      <c r="G43" s="63" t="n">
        <v>806</v>
      </c>
      <c r="H43" s="63" t="n">
        <v>636</v>
      </c>
      <c r="I43" s="63" t="n">
        <v>577</v>
      </c>
      <c r="J43" s="63" t="n">
        <v>552</v>
      </c>
      <c r="K43" s="63" t="n">
        <v>461</v>
      </c>
      <c r="L43" s="63" t="n">
        <v>349</v>
      </c>
      <c r="M43" s="63" t="n">
        <v>276</v>
      </c>
      <c r="N43" s="63" t="n">
        <v>244</v>
      </c>
      <c r="O43" s="63" t="n">
        <v>204</v>
      </c>
      <c r="P43" s="63" t="n">
        <v>138</v>
      </c>
      <c r="Q43" s="63" t="n">
        <v>95</v>
      </c>
      <c r="R43" s="63" t="n">
        <v>61</v>
      </c>
      <c r="S43" s="63" t="n">
        <v>62</v>
      </c>
      <c r="T43" s="63" t="n">
        <v>23</v>
      </c>
      <c r="U43" s="63" t="n">
        <v>7</v>
      </c>
      <c r="V43" s="63" t="n">
        <v>1</v>
      </c>
      <c r="W43" s="63" t="n">
        <v>1</v>
      </c>
      <c r="X43" s="63" t="n">
        <v>1035</v>
      </c>
      <c r="Y43" s="63" t="n">
        <v>972</v>
      </c>
      <c r="Z43" s="63" t="n">
        <v>1082</v>
      </c>
      <c r="AA43" s="63" t="n">
        <v>1037</v>
      </c>
      <c r="AB43" s="63" t="n">
        <v>1000</v>
      </c>
      <c r="AC43" s="63" t="n">
        <v>910</v>
      </c>
      <c r="AD43" s="63" t="n">
        <v>748</v>
      </c>
      <c r="AE43" s="63" t="n">
        <v>674</v>
      </c>
      <c r="AF43" s="63" t="n">
        <v>595</v>
      </c>
      <c r="AG43" s="63" t="n">
        <v>495</v>
      </c>
      <c r="AH43" s="63" t="n">
        <v>400</v>
      </c>
      <c r="AI43" s="63" t="n">
        <v>342</v>
      </c>
      <c r="AJ43" s="63" t="n">
        <v>280</v>
      </c>
      <c r="AK43" s="63" t="n">
        <v>228</v>
      </c>
      <c r="AL43" s="63" t="n">
        <v>177</v>
      </c>
      <c r="AM43" s="63" t="n">
        <v>144</v>
      </c>
      <c r="AN43" s="63" t="n">
        <v>102</v>
      </c>
      <c r="AO43" s="63" t="n">
        <v>64</v>
      </c>
      <c r="AP43" s="63" t="n">
        <v>39</v>
      </c>
      <c r="AQ43" s="63" t="n">
        <v>20</v>
      </c>
      <c r="AR43" s="63" t="n">
        <v>1</v>
      </c>
      <c r="AS43" s="63" t="n">
        <v>2</v>
      </c>
    </row>
    <row r="44" customFormat="false" ht="12.75" hidden="false" customHeight="false" outlineLevel="0" collapsed="false">
      <c r="A44" s="0" t="s">
        <v>69</v>
      </c>
      <c r="B44" s="63" t="n">
        <v>2158</v>
      </c>
      <c r="C44" s="63" t="n">
        <v>2366</v>
      </c>
      <c r="D44" s="63" t="n">
        <v>2428</v>
      </c>
      <c r="E44" s="63" t="n">
        <v>2563</v>
      </c>
      <c r="F44" s="63" t="n">
        <v>2540</v>
      </c>
      <c r="G44" s="63" t="n">
        <v>2121</v>
      </c>
      <c r="H44" s="63" t="n">
        <v>2149</v>
      </c>
      <c r="I44" s="63" t="n">
        <v>2061</v>
      </c>
      <c r="J44" s="63" t="n">
        <v>2132</v>
      </c>
      <c r="K44" s="63" t="n">
        <v>2023</v>
      </c>
      <c r="L44" s="63" t="n">
        <v>1770</v>
      </c>
      <c r="M44" s="63" t="n">
        <v>1349</v>
      </c>
      <c r="N44" s="63" t="n">
        <v>1185</v>
      </c>
      <c r="O44" s="63" t="n">
        <v>929</v>
      </c>
      <c r="P44" s="63" t="n">
        <v>714</v>
      </c>
      <c r="Q44" s="63" t="n">
        <v>500</v>
      </c>
      <c r="R44" s="63" t="n">
        <v>356</v>
      </c>
      <c r="S44" s="63" t="n">
        <v>192</v>
      </c>
      <c r="T44" s="63" t="n">
        <v>75</v>
      </c>
      <c r="U44" s="63" t="n">
        <v>17</v>
      </c>
      <c r="V44" s="63" t="n">
        <v>4</v>
      </c>
      <c r="W44" s="63" t="n">
        <v>0</v>
      </c>
      <c r="X44" s="63" t="n">
        <v>2259</v>
      </c>
      <c r="Y44" s="63" t="n">
        <v>2159</v>
      </c>
      <c r="Z44" s="63" t="n">
        <v>2373</v>
      </c>
      <c r="AA44" s="63" t="n">
        <v>2654</v>
      </c>
      <c r="AB44" s="63" t="n">
        <v>2569</v>
      </c>
      <c r="AC44" s="63" t="n">
        <v>2329</v>
      </c>
      <c r="AD44" s="63" t="n">
        <v>2417</v>
      </c>
      <c r="AE44" s="63" t="n">
        <v>2286</v>
      </c>
      <c r="AF44" s="63" t="n">
        <v>2388</v>
      </c>
      <c r="AG44" s="63" t="n">
        <v>2196</v>
      </c>
      <c r="AH44" s="63" t="n">
        <v>2066</v>
      </c>
      <c r="AI44" s="63" t="n">
        <v>1534</v>
      </c>
      <c r="AJ44" s="63" t="n">
        <v>1372</v>
      </c>
      <c r="AK44" s="63" t="n">
        <v>1135</v>
      </c>
      <c r="AL44" s="63" t="n">
        <v>774</v>
      </c>
      <c r="AM44" s="63" t="n">
        <v>577</v>
      </c>
      <c r="AN44" s="63" t="n">
        <v>416</v>
      </c>
      <c r="AO44" s="63" t="n">
        <v>215</v>
      </c>
      <c r="AP44" s="63" t="n">
        <v>97</v>
      </c>
      <c r="AQ44" s="63" t="n">
        <v>41</v>
      </c>
      <c r="AR44" s="63" t="n">
        <v>5</v>
      </c>
      <c r="AS44" s="63" t="n">
        <v>0</v>
      </c>
    </row>
    <row r="45" customFormat="false" ht="12.75" hidden="false" customHeight="false" outlineLevel="0" collapsed="false">
      <c r="A45" s="0" t="s">
        <v>70</v>
      </c>
      <c r="B45" s="63" t="n">
        <v>6451</v>
      </c>
      <c r="C45" s="63" t="n">
        <v>6303</v>
      </c>
      <c r="D45" s="63" t="n">
        <v>6619</v>
      </c>
      <c r="E45" s="63" t="n">
        <v>6490</v>
      </c>
      <c r="F45" s="63" t="n">
        <v>6216</v>
      </c>
      <c r="G45" s="63" t="n">
        <v>5526</v>
      </c>
      <c r="H45" s="63" t="n">
        <v>5154</v>
      </c>
      <c r="I45" s="63" t="n">
        <v>4782</v>
      </c>
      <c r="J45" s="63" t="n">
        <v>4567</v>
      </c>
      <c r="K45" s="63" t="n">
        <v>4113</v>
      </c>
      <c r="L45" s="63" t="n">
        <v>3579</v>
      </c>
      <c r="M45" s="63" t="n">
        <v>3022</v>
      </c>
      <c r="N45" s="63" t="n">
        <v>2706</v>
      </c>
      <c r="O45" s="63" t="n">
        <v>2137</v>
      </c>
      <c r="P45" s="63" t="n">
        <v>1614</v>
      </c>
      <c r="Q45" s="63" t="n">
        <v>1242</v>
      </c>
      <c r="R45" s="63" t="n">
        <v>890</v>
      </c>
      <c r="S45" s="63" t="n">
        <v>522</v>
      </c>
      <c r="T45" s="63" t="n">
        <v>260</v>
      </c>
      <c r="U45" s="63" t="n">
        <v>73</v>
      </c>
      <c r="V45" s="63" t="n">
        <v>7</v>
      </c>
      <c r="W45" s="63" t="n">
        <v>31</v>
      </c>
      <c r="X45" s="63" t="n">
        <v>6127</v>
      </c>
      <c r="Y45" s="63" t="n">
        <v>6404</v>
      </c>
      <c r="Z45" s="63" t="n">
        <v>6564</v>
      </c>
      <c r="AA45" s="63" t="n">
        <v>6524</v>
      </c>
      <c r="AB45" s="63" t="n">
        <v>6434</v>
      </c>
      <c r="AC45" s="63" t="n">
        <v>5921</v>
      </c>
      <c r="AD45" s="63" t="n">
        <v>5886</v>
      </c>
      <c r="AE45" s="63" t="n">
        <v>5312</v>
      </c>
      <c r="AF45" s="63" t="n">
        <v>5131</v>
      </c>
      <c r="AG45" s="63" t="n">
        <v>4708</v>
      </c>
      <c r="AH45" s="63" t="n">
        <v>4319</v>
      </c>
      <c r="AI45" s="63" t="n">
        <v>3653</v>
      </c>
      <c r="AJ45" s="63" t="n">
        <v>3118</v>
      </c>
      <c r="AK45" s="63" t="n">
        <v>2453</v>
      </c>
      <c r="AL45" s="63" t="n">
        <v>1814</v>
      </c>
      <c r="AM45" s="63" t="n">
        <v>1276</v>
      </c>
      <c r="AN45" s="63" t="n">
        <v>1029</v>
      </c>
      <c r="AO45" s="63" t="n">
        <v>601</v>
      </c>
      <c r="AP45" s="63" t="n">
        <v>322</v>
      </c>
      <c r="AQ45" s="63" t="n">
        <v>106</v>
      </c>
      <c r="AR45" s="63" t="n">
        <v>15</v>
      </c>
      <c r="AS45" s="63" t="n">
        <v>33</v>
      </c>
    </row>
    <row r="46" customFormat="false" ht="12.75" hidden="false" customHeight="false" outlineLevel="0" collapsed="false">
      <c r="A46" s="0" t="s">
        <v>71</v>
      </c>
      <c r="B46" s="63" t="n">
        <v>1059</v>
      </c>
      <c r="C46" s="63" t="n">
        <v>1105</v>
      </c>
      <c r="D46" s="63" t="n">
        <v>1047</v>
      </c>
      <c r="E46" s="63" t="n">
        <v>1083</v>
      </c>
      <c r="F46" s="63" t="n">
        <v>815</v>
      </c>
      <c r="G46" s="63" t="n">
        <v>732</v>
      </c>
      <c r="H46" s="63" t="n">
        <v>564</v>
      </c>
      <c r="I46" s="63" t="n">
        <v>568</v>
      </c>
      <c r="J46" s="63" t="n">
        <v>534</v>
      </c>
      <c r="K46" s="63" t="n">
        <v>460</v>
      </c>
      <c r="L46" s="63" t="n">
        <v>441</v>
      </c>
      <c r="M46" s="63" t="n">
        <v>342</v>
      </c>
      <c r="N46" s="63" t="n">
        <v>304</v>
      </c>
      <c r="O46" s="63" t="n">
        <v>262</v>
      </c>
      <c r="P46" s="63" t="n">
        <v>205</v>
      </c>
      <c r="Q46" s="63" t="n">
        <v>173</v>
      </c>
      <c r="R46" s="63" t="n">
        <v>98</v>
      </c>
      <c r="S46" s="63" t="n">
        <v>83</v>
      </c>
      <c r="T46" s="63" t="n">
        <v>42</v>
      </c>
      <c r="U46" s="63" t="n">
        <v>16</v>
      </c>
      <c r="V46" s="63" t="n">
        <v>2</v>
      </c>
      <c r="W46" s="63" t="n">
        <v>0</v>
      </c>
      <c r="X46" s="63" t="n">
        <v>1095</v>
      </c>
      <c r="Y46" s="63" t="n">
        <v>1076</v>
      </c>
      <c r="Z46" s="63" t="n">
        <v>1105</v>
      </c>
      <c r="AA46" s="63" t="n">
        <v>1088</v>
      </c>
      <c r="AB46" s="63" t="n">
        <v>1014</v>
      </c>
      <c r="AC46" s="63" t="n">
        <v>895</v>
      </c>
      <c r="AD46" s="63" t="n">
        <v>753</v>
      </c>
      <c r="AE46" s="63" t="n">
        <v>705</v>
      </c>
      <c r="AF46" s="63" t="n">
        <v>631</v>
      </c>
      <c r="AG46" s="63" t="n">
        <v>565</v>
      </c>
      <c r="AH46" s="63" t="n">
        <v>525</v>
      </c>
      <c r="AI46" s="63" t="n">
        <v>430</v>
      </c>
      <c r="AJ46" s="63" t="n">
        <v>374</v>
      </c>
      <c r="AK46" s="63" t="n">
        <v>293</v>
      </c>
      <c r="AL46" s="63" t="n">
        <v>242</v>
      </c>
      <c r="AM46" s="63" t="n">
        <v>182</v>
      </c>
      <c r="AN46" s="63" t="n">
        <v>140</v>
      </c>
      <c r="AO46" s="63" t="n">
        <v>114</v>
      </c>
      <c r="AP46" s="63" t="n">
        <v>53</v>
      </c>
      <c r="AQ46" s="63" t="n">
        <v>30</v>
      </c>
      <c r="AR46" s="63" t="n">
        <v>7</v>
      </c>
      <c r="AS46" s="63" t="n">
        <v>1</v>
      </c>
    </row>
    <row r="47" customFormat="false" ht="12.75" hidden="false" customHeight="false" outlineLevel="0" collapsed="false">
      <c r="A47" s="0" t="s">
        <v>72</v>
      </c>
      <c r="B47" s="63" t="n">
        <v>3040</v>
      </c>
      <c r="C47" s="63" t="n">
        <v>3071</v>
      </c>
      <c r="D47" s="63" t="n">
        <v>3106</v>
      </c>
      <c r="E47" s="63" t="n">
        <v>3003</v>
      </c>
      <c r="F47" s="63" t="n">
        <v>2872</v>
      </c>
      <c r="G47" s="63" t="n">
        <v>2535</v>
      </c>
      <c r="H47" s="63" t="n">
        <v>2265</v>
      </c>
      <c r="I47" s="63" t="n">
        <v>2209</v>
      </c>
      <c r="J47" s="63" t="n">
        <v>2202</v>
      </c>
      <c r="K47" s="63" t="n">
        <v>1882</v>
      </c>
      <c r="L47" s="63" t="n">
        <v>1582</v>
      </c>
      <c r="M47" s="63" t="n">
        <v>1195</v>
      </c>
      <c r="N47" s="63" t="n">
        <v>991</v>
      </c>
      <c r="O47" s="63" t="n">
        <v>767</v>
      </c>
      <c r="P47" s="63" t="n">
        <v>505</v>
      </c>
      <c r="Q47" s="63" t="n">
        <v>333</v>
      </c>
      <c r="R47" s="63" t="n">
        <v>224</v>
      </c>
      <c r="S47" s="63" t="n">
        <v>120</v>
      </c>
      <c r="T47" s="63" t="n">
        <v>59</v>
      </c>
      <c r="U47" s="63" t="n">
        <v>16</v>
      </c>
      <c r="V47" s="63" t="n">
        <v>2</v>
      </c>
      <c r="W47" s="63" t="n">
        <v>8</v>
      </c>
      <c r="X47" s="63" t="n">
        <v>2857</v>
      </c>
      <c r="Y47" s="63" t="n">
        <v>3029</v>
      </c>
      <c r="Z47" s="63" t="n">
        <v>3017</v>
      </c>
      <c r="AA47" s="63" t="n">
        <v>2955</v>
      </c>
      <c r="AB47" s="63" t="n">
        <v>2890</v>
      </c>
      <c r="AC47" s="63" t="n">
        <v>2824</v>
      </c>
      <c r="AD47" s="63" t="n">
        <v>2590</v>
      </c>
      <c r="AE47" s="63" t="n">
        <v>2517</v>
      </c>
      <c r="AF47" s="63" t="n">
        <v>2453</v>
      </c>
      <c r="AG47" s="63" t="n">
        <v>2051</v>
      </c>
      <c r="AH47" s="63" t="n">
        <v>1845</v>
      </c>
      <c r="AI47" s="63" t="n">
        <v>1307</v>
      </c>
      <c r="AJ47" s="63" t="n">
        <v>1144</v>
      </c>
      <c r="AK47" s="63" t="n">
        <v>806</v>
      </c>
      <c r="AL47" s="63" t="n">
        <v>560</v>
      </c>
      <c r="AM47" s="63" t="n">
        <v>396</v>
      </c>
      <c r="AN47" s="63" t="n">
        <v>268</v>
      </c>
      <c r="AO47" s="63" t="n">
        <v>152</v>
      </c>
      <c r="AP47" s="63" t="n">
        <v>83</v>
      </c>
      <c r="AQ47" s="63" t="n">
        <v>44</v>
      </c>
      <c r="AR47" s="63" t="n">
        <v>5</v>
      </c>
      <c r="AS47" s="63" t="n">
        <v>11</v>
      </c>
    </row>
    <row r="48" customFormat="false" ht="12.75" hidden="false" customHeight="false" outlineLevel="0" collapsed="false">
      <c r="A48" s="0" t="s">
        <v>73</v>
      </c>
      <c r="B48" s="63" t="n">
        <v>563</v>
      </c>
      <c r="C48" s="63" t="n">
        <v>587</v>
      </c>
      <c r="D48" s="63" t="n">
        <v>588</v>
      </c>
      <c r="E48" s="63" t="n">
        <v>582</v>
      </c>
      <c r="F48" s="63" t="n">
        <v>331</v>
      </c>
      <c r="G48" s="63" t="n">
        <v>296</v>
      </c>
      <c r="H48" s="63" t="n">
        <v>274</v>
      </c>
      <c r="I48" s="63" t="n">
        <v>286</v>
      </c>
      <c r="J48" s="63" t="n">
        <v>285</v>
      </c>
      <c r="K48" s="63" t="n">
        <v>241</v>
      </c>
      <c r="L48" s="63" t="n">
        <v>253</v>
      </c>
      <c r="M48" s="63" t="n">
        <v>184</v>
      </c>
      <c r="N48" s="63" t="n">
        <v>196</v>
      </c>
      <c r="O48" s="63" t="n">
        <v>142</v>
      </c>
      <c r="P48" s="63" t="n">
        <v>134</v>
      </c>
      <c r="Q48" s="63" t="n">
        <v>129</v>
      </c>
      <c r="R48" s="63" t="n">
        <v>83</v>
      </c>
      <c r="S48" s="63" t="n">
        <v>66</v>
      </c>
      <c r="T48" s="63" t="n">
        <v>36</v>
      </c>
      <c r="U48" s="63" t="n">
        <v>14</v>
      </c>
      <c r="V48" s="63" t="n">
        <v>0</v>
      </c>
      <c r="W48" s="63" t="n">
        <v>0</v>
      </c>
      <c r="X48" s="63" t="n">
        <v>552</v>
      </c>
      <c r="Y48" s="63" t="n">
        <v>554</v>
      </c>
      <c r="Z48" s="63" t="n">
        <v>627</v>
      </c>
      <c r="AA48" s="63" t="n">
        <v>565</v>
      </c>
      <c r="AB48" s="63" t="n">
        <v>480</v>
      </c>
      <c r="AC48" s="63" t="n">
        <v>421</v>
      </c>
      <c r="AD48" s="63" t="n">
        <v>404</v>
      </c>
      <c r="AE48" s="63" t="n">
        <v>326</v>
      </c>
      <c r="AF48" s="63" t="n">
        <v>313</v>
      </c>
      <c r="AG48" s="63" t="n">
        <v>300</v>
      </c>
      <c r="AH48" s="63" t="n">
        <v>250</v>
      </c>
      <c r="AI48" s="63" t="n">
        <v>220</v>
      </c>
      <c r="AJ48" s="63" t="n">
        <v>208</v>
      </c>
      <c r="AK48" s="63" t="n">
        <v>175</v>
      </c>
      <c r="AL48" s="63" t="n">
        <v>139</v>
      </c>
      <c r="AM48" s="63" t="n">
        <v>122</v>
      </c>
      <c r="AN48" s="63" t="n">
        <v>93</v>
      </c>
      <c r="AO48" s="63" t="n">
        <v>72</v>
      </c>
      <c r="AP48" s="63" t="n">
        <v>34</v>
      </c>
      <c r="AQ48" s="63" t="n">
        <v>16</v>
      </c>
      <c r="AR48" s="63" t="n">
        <v>2</v>
      </c>
      <c r="AS48" s="63" t="n">
        <v>0</v>
      </c>
    </row>
    <row r="49" customFormat="false" ht="12.75" hidden="false" customHeight="false" outlineLevel="0" collapsed="false">
      <c r="A49" s="0" t="s">
        <v>74</v>
      </c>
      <c r="B49" s="63" t="n">
        <v>3020</v>
      </c>
      <c r="C49" s="63" t="n">
        <v>2836</v>
      </c>
      <c r="D49" s="63" t="n">
        <v>3046</v>
      </c>
      <c r="E49" s="63" t="n">
        <v>2818</v>
      </c>
      <c r="F49" s="63" t="n">
        <v>2498</v>
      </c>
      <c r="G49" s="63" t="n">
        <v>2051</v>
      </c>
      <c r="H49" s="63" t="n">
        <v>2109</v>
      </c>
      <c r="I49" s="63" t="n">
        <v>2095</v>
      </c>
      <c r="J49" s="63" t="n">
        <v>2136</v>
      </c>
      <c r="K49" s="63" t="n">
        <v>2027</v>
      </c>
      <c r="L49" s="63" t="n">
        <v>1600</v>
      </c>
      <c r="M49" s="63" t="n">
        <v>1322</v>
      </c>
      <c r="N49" s="63" t="n">
        <v>1291</v>
      </c>
      <c r="O49" s="63" t="n">
        <v>1183</v>
      </c>
      <c r="P49" s="63" t="n">
        <v>997</v>
      </c>
      <c r="Q49" s="63" t="n">
        <v>744</v>
      </c>
      <c r="R49" s="63" t="n">
        <v>503</v>
      </c>
      <c r="S49" s="63" t="n">
        <v>363</v>
      </c>
      <c r="T49" s="63" t="n">
        <v>159</v>
      </c>
      <c r="U49" s="63" t="n">
        <v>50</v>
      </c>
      <c r="V49" s="63" t="n">
        <v>8</v>
      </c>
      <c r="W49" s="63" t="n">
        <v>2</v>
      </c>
      <c r="X49" s="63" t="n">
        <v>2934</v>
      </c>
      <c r="Y49" s="63" t="n">
        <v>2808</v>
      </c>
      <c r="Z49" s="63" t="n">
        <v>2828</v>
      </c>
      <c r="AA49" s="63" t="n">
        <v>2864</v>
      </c>
      <c r="AB49" s="63" t="n">
        <v>2743</v>
      </c>
      <c r="AC49" s="63" t="n">
        <v>2574</v>
      </c>
      <c r="AD49" s="63" t="n">
        <v>2461</v>
      </c>
      <c r="AE49" s="63" t="n">
        <v>2494</v>
      </c>
      <c r="AF49" s="63" t="n">
        <v>2487</v>
      </c>
      <c r="AG49" s="63" t="n">
        <v>2239</v>
      </c>
      <c r="AH49" s="63" t="n">
        <v>1925</v>
      </c>
      <c r="AI49" s="63" t="n">
        <v>1611</v>
      </c>
      <c r="AJ49" s="63" t="n">
        <v>1544</v>
      </c>
      <c r="AK49" s="63" t="n">
        <v>1269</v>
      </c>
      <c r="AL49" s="63" t="n">
        <v>1072</v>
      </c>
      <c r="AM49" s="63" t="n">
        <v>809</v>
      </c>
      <c r="AN49" s="63" t="n">
        <v>581</v>
      </c>
      <c r="AO49" s="63" t="n">
        <v>404</v>
      </c>
      <c r="AP49" s="63" t="n">
        <v>151</v>
      </c>
      <c r="AQ49" s="63" t="n">
        <v>74</v>
      </c>
      <c r="AR49" s="63" t="n">
        <v>8</v>
      </c>
      <c r="AS49" s="63" t="n">
        <v>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53"/>
  <sheetViews>
    <sheetView showFormulas="false" showGridLines="true" showRowColHeaders="false" showZeros="true" rightToLeft="false" tabSelected="false" showOutlineSymbols="true" defaultGridColor="true" view="normal" topLeftCell="A36" colorId="64" zoomScale="100" zoomScaleNormal="100" zoomScalePageLayoutView="100" workbookViewId="0">
      <selection pane="topLeft" activeCell="A53" activeCellId="0" sqref="A53"/>
    </sheetView>
  </sheetViews>
  <sheetFormatPr defaultColWidth="11.4453125" defaultRowHeight="12.75" zeroHeight="false" outlineLevelRow="0" outlineLevelCol="0"/>
  <cols>
    <col collapsed="false" customWidth="true" hidden="false" outlineLevel="0" max="1" min="1" style="0" width="92.41"/>
  </cols>
  <sheetData>
    <row r="1" customFormat="false" ht="18" hidden="false" customHeight="false" outlineLevel="0" collapsed="false">
      <c r="A1" s="64" t="s">
        <v>121</v>
      </c>
    </row>
    <row r="2" customFormat="false" ht="15" hidden="false" customHeight="false" outlineLevel="0" collapsed="false">
      <c r="A2" s="65" t="s">
        <v>122</v>
      </c>
    </row>
    <row r="3" customFormat="false" ht="9.75" hidden="false" customHeight="true" outlineLevel="0" collapsed="false">
      <c r="A3" s="64"/>
    </row>
    <row r="4" customFormat="false" ht="30.75" hidden="false" customHeight="true" outlineLevel="0" collapsed="false">
      <c r="A4" s="66" t="s">
        <v>123</v>
      </c>
    </row>
    <row r="5" customFormat="false" ht="51" hidden="false" customHeight="false" outlineLevel="0" collapsed="false">
      <c r="A5" s="66" t="s">
        <v>124</v>
      </c>
    </row>
    <row r="6" customFormat="false" ht="12.75" hidden="false" customHeight="false" outlineLevel="0" collapsed="false">
      <c r="A6" s="67"/>
    </row>
    <row r="7" customFormat="false" ht="12.75" hidden="false" customHeight="false" outlineLevel="0" collapsed="false">
      <c r="A7" s="66" t="s">
        <v>125</v>
      </c>
    </row>
    <row r="8" customFormat="false" ht="12.75" hidden="false" customHeight="false" outlineLevel="0" collapsed="false">
      <c r="A8" s="66"/>
    </row>
    <row r="9" customFormat="false" ht="12.75" hidden="false" customHeight="false" outlineLevel="0" collapsed="false">
      <c r="A9" s="59" t="s">
        <v>126</v>
      </c>
    </row>
    <row r="10" customFormat="false" ht="12.75" hidden="false" customHeight="false" outlineLevel="0" collapsed="false">
      <c r="A10" s="66" t="s">
        <v>127</v>
      </c>
    </row>
    <row r="11" customFormat="false" ht="12.75" hidden="false" customHeight="false" outlineLevel="0" collapsed="false">
      <c r="A11" s="67"/>
    </row>
    <row r="12" customFormat="false" ht="12.75" hidden="false" customHeight="false" outlineLevel="0" collapsed="false">
      <c r="A12" s="66" t="s">
        <v>128</v>
      </c>
    </row>
    <row r="13" customFormat="false" ht="12.75" hidden="false" customHeight="false" outlineLevel="0" collapsed="false">
      <c r="A13" s="68" t="s">
        <v>129</v>
      </c>
    </row>
    <row r="14" customFormat="false" ht="12.75" hidden="false" customHeight="false" outlineLevel="0" collapsed="false">
      <c r="A14" s="68"/>
    </row>
    <row r="15" customFormat="false" ht="12.75" hidden="false" customHeight="false" outlineLevel="0" collapsed="false">
      <c r="A15" s="59" t="s">
        <v>130</v>
      </c>
    </row>
    <row r="17" customFormat="false" ht="12.75" hidden="false" customHeight="false" outlineLevel="0" collapsed="false">
      <c r="A17" s="0" t="s">
        <v>131</v>
      </c>
    </row>
    <row r="18" customFormat="false" ht="12.75" hidden="false" customHeight="false" outlineLevel="0" collapsed="false">
      <c r="A18" s="61" t="s">
        <v>132</v>
      </c>
    </row>
    <row r="20" customFormat="false" ht="12.75" hidden="false" customHeight="false" outlineLevel="0" collapsed="false">
      <c r="A20" s="0" t="s">
        <v>133</v>
      </c>
    </row>
    <row r="21" customFormat="false" ht="12.75" hidden="false" customHeight="false" outlineLevel="0" collapsed="false">
      <c r="A21" s="0" t="s">
        <v>134</v>
      </c>
    </row>
    <row r="23" customFormat="false" ht="12.75" hidden="false" customHeight="false" outlineLevel="0" collapsed="false">
      <c r="A23" s="0" t="s">
        <v>135</v>
      </c>
    </row>
    <row r="24" customFormat="false" ht="12.75" hidden="false" customHeight="false" outlineLevel="0" collapsed="false">
      <c r="A24" s="0" t="s">
        <v>136</v>
      </c>
    </row>
    <row r="25" customFormat="false" ht="12.75" hidden="false" customHeight="false" outlineLevel="0" collapsed="false">
      <c r="A25" s="0" t="s">
        <v>137</v>
      </c>
    </row>
    <row r="26" customFormat="false" ht="12.75" hidden="false" customHeight="false" outlineLevel="0" collapsed="false">
      <c r="A26" s="0" t="s">
        <v>138</v>
      </c>
    </row>
    <row r="27" customFormat="false" ht="12.75" hidden="false" customHeight="false" outlineLevel="0" collapsed="false">
      <c r="A27" s="0" t="s">
        <v>139</v>
      </c>
    </row>
    <row r="29" customFormat="false" ht="12.75" hidden="false" customHeight="false" outlineLevel="0" collapsed="false">
      <c r="A29" s="0" t="s">
        <v>140</v>
      </c>
    </row>
    <row r="30" customFormat="false" ht="12.75" hidden="false" customHeight="false" outlineLevel="0" collapsed="false">
      <c r="A30" s="0" t="s">
        <v>141</v>
      </c>
    </row>
    <row r="31" customFormat="false" ht="12.75" hidden="false" customHeight="false" outlineLevel="0" collapsed="false">
      <c r="A31" s="0" t="s">
        <v>142</v>
      </c>
    </row>
    <row r="33" customFormat="false" ht="12.75" hidden="false" customHeight="false" outlineLevel="0" collapsed="false">
      <c r="A33" s="61" t="s">
        <v>143</v>
      </c>
    </row>
    <row r="34" customFormat="false" ht="12.75" hidden="false" customHeight="false" outlineLevel="0" collapsed="false">
      <c r="A34" s="61" t="s">
        <v>144</v>
      </c>
    </row>
    <row r="36" customFormat="false" ht="12.75" hidden="false" customHeight="false" outlineLevel="0" collapsed="false">
      <c r="A36" s="61" t="s">
        <v>145</v>
      </c>
    </row>
    <row r="37" customFormat="false" ht="12.75" hidden="false" customHeight="false" outlineLevel="0" collapsed="false">
      <c r="A37" s="61" t="s">
        <v>146</v>
      </c>
    </row>
    <row r="39" customFormat="false" ht="12.75" hidden="false" customHeight="false" outlineLevel="0" collapsed="false">
      <c r="A39" s="61" t="s">
        <v>147</v>
      </c>
    </row>
    <row r="40" customFormat="false" ht="12.75" hidden="false" customHeight="false" outlineLevel="0" collapsed="false">
      <c r="A40" s="61" t="s">
        <v>148</v>
      </c>
    </row>
    <row r="41" customFormat="false" ht="12.75" hidden="false" customHeight="false" outlineLevel="0" collapsed="false">
      <c r="A41" s="61" t="s">
        <v>149</v>
      </c>
    </row>
    <row r="42" customFormat="false" ht="12.75" hidden="false" customHeight="false" outlineLevel="0" collapsed="false">
      <c r="A42" s="61" t="s">
        <v>150</v>
      </c>
    </row>
    <row r="44" customFormat="false" ht="12.75" hidden="false" customHeight="false" outlineLevel="0" collapsed="false">
      <c r="A44" s="61" t="s">
        <v>151</v>
      </c>
    </row>
    <row r="45" customFormat="false" ht="12.75" hidden="false" customHeight="false" outlineLevel="0" collapsed="false">
      <c r="A45" s="61" t="s">
        <v>152</v>
      </c>
    </row>
    <row r="46" customFormat="false" ht="12.75" hidden="false" customHeight="false" outlineLevel="0" collapsed="false">
      <c r="A46" s="0" t="s">
        <v>153</v>
      </c>
    </row>
    <row r="47" customFormat="false" ht="12.75" hidden="false" customHeight="false" outlineLevel="0" collapsed="false">
      <c r="A47" s="0" t="s">
        <v>154</v>
      </c>
    </row>
    <row r="49" customFormat="false" ht="12.75" hidden="false" customHeight="false" outlineLevel="0" collapsed="false">
      <c r="A49" s="0" t="s">
        <v>155</v>
      </c>
    </row>
    <row r="50" customFormat="false" ht="12.75" hidden="false" customHeight="false" outlineLevel="0" collapsed="false">
      <c r="A50" s="0" t="s">
        <v>156</v>
      </c>
    </row>
    <row r="52" customFormat="false" ht="12.75" hidden="false" customHeight="false" outlineLevel="0" collapsed="false">
      <c r="A52" s="0" t="s">
        <v>157</v>
      </c>
    </row>
    <row r="53" customFormat="false" ht="12.75" hidden="false" customHeight="false" outlineLevel="0" collapsed="false">
      <c r="A53" s="0" t="s">
        <v>158</v>
      </c>
    </row>
  </sheetData>
  <hyperlinks>
    <hyperlink ref="A13" r:id="rId1" display="http://www.censo2010.mx/"/>
  </hyperlink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1901-01-01T05:00:00Z</dcterms:created>
  <dc:creator>Mario Hernández Morales</dc:creator>
  <dc:description>© 2021 Instituto de Planeación, Estadística y Geografía.</dc:description>
  <cp:keywords>Demografía</cp:keywords>
  <dc:language>es-MX</dc:language>
  <cp:lastModifiedBy>Mario Hernández Morales</cp:lastModifiedBy>
  <dcterms:modified xsi:type="dcterms:W3CDTF">2023-02-03T15:20:13Z</dcterms:modified>
  <cp:revision>14</cp:revision>
  <dc:subject/>
  <dc:title>Pirámide de población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